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esh main\Documents\"/>
    </mc:Choice>
  </mc:AlternateContent>
  <bookViews>
    <workbookView xWindow="0" yWindow="0" windowWidth="23040" windowHeight="8808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Calculator'!$B$6:$I$56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34" i="6"/>
  <c r="F52" i="6"/>
  <c r="F25" i="6"/>
  <c r="F36" i="6"/>
  <c r="F33" i="6"/>
  <c r="F7" i="6"/>
  <c r="F46" i="6"/>
  <c r="F47" i="6"/>
  <c r="F40" i="6"/>
  <c r="F56" i="6"/>
  <c r="F50" i="6"/>
  <c r="F23" i="6"/>
  <c r="F27" i="6"/>
  <c r="F35" i="6"/>
  <c r="F21" i="6"/>
  <c r="F41" i="6"/>
  <c r="F24" i="6"/>
  <c r="F55" i="6"/>
  <c r="F45" i="6"/>
  <c r="F17" i="6"/>
  <c r="F26" i="6"/>
  <c r="F11" i="6"/>
  <c r="E23" i="6"/>
  <c r="E40" i="6"/>
  <c r="E35" i="6"/>
  <c r="E10" i="6"/>
  <c r="E32" i="6"/>
  <c r="E31" i="6"/>
  <c r="E7" i="6"/>
  <c r="E51" i="6"/>
  <c r="E21" i="6"/>
  <c r="E41" i="6"/>
  <c r="E50" i="6"/>
  <c r="E56" i="6"/>
  <c r="E54" i="6"/>
  <c r="E48" i="6"/>
  <c r="E18" i="6"/>
  <c r="E12" i="6"/>
  <c r="E24" i="6"/>
  <c r="E46" i="6"/>
  <c r="E42" i="6"/>
  <c r="E27" i="6"/>
  <c r="E38" i="6"/>
  <c r="E37" i="6"/>
  <c r="E43" i="6"/>
  <c r="E20" i="6"/>
  <c r="E55" i="6"/>
  <c r="E34" i="6"/>
  <c r="E16" i="6"/>
  <c r="E28" i="6"/>
  <c r="E29" i="6"/>
  <c r="E52" i="6"/>
  <c r="E49" i="6"/>
  <c r="E14" i="6"/>
  <c r="E45" i="6"/>
  <c r="E17" i="6"/>
  <c r="E22" i="6"/>
  <c r="E33" i="6"/>
  <c r="E8" i="6"/>
  <c r="E39" i="6"/>
  <c r="E25" i="6"/>
  <c r="E36" i="6"/>
  <c r="E26" i="6"/>
  <c r="E11" i="6"/>
  <c r="E19" i="6"/>
  <c r="E15" i="6"/>
  <c r="E44" i="6"/>
  <c r="E30" i="6"/>
  <c r="E53" i="6"/>
  <c r="E13" i="6"/>
  <c r="E9" i="6"/>
  <c r="E47" i="6"/>
  <c r="F10" i="6"/>
  <c r="F32" i="6"/>
  <c r="F31" i="6"/>
  <c r="F51" i="6"/>
  <c r="F54" i="6"/>
  <c r="F48" i="6"/>
  <c r="F18" i="6"/>
  <c r="F12" i="6"/>
  <c r="F42" i="6"/>
  <c r="F38" i="6"/>
  <c r="F37" i="6"/>
  <c r="F43" i="6"/>
  <c r="F20" i="6"/>
  <c r="F16" i="6"/>
  <c r="F28" i="6"/>
  <c r="F29" i="6"/>
  <c r="F49" i="6"/>
  <c r="F14" i="6"/>
  <c r="F22" i="6"/>
  <c r="F8" i="6"/>
  <c r="F39" i="6"/>
  <c r="F19" i="6"/>
  <c r="F15" i="6"/>
  <c r="F44" i="6"/>
  <c r="F30" i="6"/>
  <c r="F53" i="6"/>
  <c r="F13" i="6"/>
  <c r="F9" i="6"/>
  <c r="D58" i="4" l="1"/>
  <c r="D58" i="6"/>
  <c r="G56" i="6" l="1"/>
  <c r="H56" i="6" l="1"/>
  <c r="F47" i="7"/>
  <c r="G47" i="7" s="1"/>
  <c r="F31" i="7"/>
  <c r="G31" i="7" s="1"/>
  <c r="F16" i="7"/>
  <c r="G16" i="7" s="1"/>
  <c r="F35" i="7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35" i="7"/>
  <c r="H35" i="7" s="1"/>
  <c r="F49" i="4"/>
  <c r="G49" i="4" s="1"/>
  <c r="F38" i="4"/>
  <c r="G38" i="4" s="1"/>
  <c r="F30" i="4"/>
  <c r="G30" i="4" s="1"/>
  <c r="F37" i="4"/>
  <c r="G37" i="4" s="1"/>
  <c r="F33" i="4"/>
  <c r="G33" i="4" s="1"/>
  <c r="F43" i="4"/>
  <c r="G43" i="4" s="1"/>
  <c r="F53" i="4"/>
  <c r="G53" i="4" s="1"/>
  <c r="F17" i="4"/>
  <c r="G17" i="4" s="1"/>
  <c r="F14" i="4"/>
  <c r="G14" i="4" s="1"/>
  <c r="F15" i="4"/>
  <c r="G15" i="4" s="1"/>
  <c r="F18" i="4"/>
  <c r="G18" i="4" s="1"/>
  <c r="F45" i="4"/>
  <c r="G45" i="4" s="1"/>
  <c r="F12" i="4"/>
  <c r="G12" i="4" s="1"/>
  <c r="F54" i="4"/>
  <c r="G54" i="4" s="1"/>
  <c r="F36" i="4"/>
  <c r="G36" i="4" s="1"/>
  <c r="F22" i="4"/>
  <c r="G22" i="4" s="1"/>
  <c r="F39" i="4"/>
  <c r="G39" i="4" s="1"/>
  <c r="F56" i="4"/>
  <c r="G56" i="4" s="1"/>
  <c r="F26" i="4"/>
  <c r="G26" i="4" s="1"/>
  <c r="F23" i="4"/>
  <c r="G23" i="4" s="1"/>
  <c r="F28" i="4"/>
  <c r="G28" i="4" s="1"/>
  <c r="F13" i="4"/>
  <c r="G13" i="4" s="1"/>
  <c r="F19" i="4"/>
  <c r="G19" i="4" s="1"/>
  <c r="F8" i="4"/>
  <c r="G8" i="4" s="1"/>
  <c r="F29" i="4"/>
  <c r="G29" i="4" s="1"/>
  <c r="F46" i="4"/>
  <c r="G46" i="4" s="1"/>
  <c r="F10" i="4"/>
  <c r="G10" i="4" s="1"/>
  <c r="F11" i="4"/>
  <c r="G11" i="4" s="1"/>
  <c r="F9" i="4"/>
  <c r="G9" i="4" s="1"/>
  <c r="F20" i="4"/>
  <c r="G20" i="4" s="1"/>
  <c r="F50" i="4"/>
  <c r="G50" i="4" s="1"/>
  <c r="F32" i="4"/>
  <c r="G32" i="4" s="1"/>
  <c r="F7" i="4"/>
  <c r="G7" i="4" s="1"/>
  <c r="F24" i="4"/>
  <c r="G24" i="4" s="1"/>
  <c r="F40" i="4"/>
  <c r="G40" i="4" s="1"/>
  <c r="F48" i="4"/>
  <c r="G48" i="4" s="1"/>
  <c r="F27" i="4"/>
  <c r="G27" i="4" s="1"/>
  <c r="F25" i="4"/>
  <c r="G25" i="4" s="1"/>
  <c r="F34" i="4"/>
  <c r="G34" i="4" s="1"/>
  <c r="F55" i="4"/>
  <c r="G55" i="4" s="1"/>
  <c r="F44" i="4"/>
  <c r="G44" i="4" s="1"/>
  <c r="F21" i="4"/>
  <c r="G21" i="4" s="1"/>
  <c r="F42" i="4"/>
  <c r="G42" i="4" s="1"/>
  <c r="F41" i="4"/>
  <c r="G41" i="4" s="1"/>
  <c r="F51" i="4"/>
  <c r="G51" i="4" s="1"/>
  <c r="F35" i="4"/>
  <c r="G35" i="4" s="1"/>
  <c r="F16" i="4"/>
  <c r="G16" i="4" s="1"/>
  <c r="F31" i="4"/>
  <c r="G31" i="4" s="1"/>
  <c r="F47" i="4"/>
  <c r="G47" i="4" s="1"/>
  <c r="F52" i="4"/>
  <c r="G52" i="4" s="1"/>
  <c r="G31" i="6"/>
  <c r="G21" i="6"/>
  <c r="G8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31" i="6"/>
  <c r="G20" i="6"/>
  <c r="G33" i="6"/>
  <c r="G30" i="6"/>
  <c r="G27" i="6"/>
  <c r="G50" i="6"/>
  <c r="G29" i="6"/>
  <c r="G36" i="6"/>
  <c r="G24" i="6"/>
  <c r="G43" i="6"/>
  <c r="G34" i="6"/>
  <c r="G19" i="6"/>
  <c r="G52" i="6"/>
  <c r="G37" i="6"/>
  <c r="G10" i="6"/>
  <c r="G18" i="6"/>
  <c r="G35" i="6"/>
  <c r="G46" i="6"/>
  <c r="G23" i="6"/>
  <c r="G28" i="6"/>
  <c r="G22" i="6"/>
  <c r="G40" i="6"/>
  <c r="G41" i="6"/>
  <c r="G7" i="6"/>
  <c r="G32" i="6"/>
  <c r="G44" i="6"/>
  <c r="G26" i="6"/>
  <c r="G25" i="6"/>
  <c r="G42" i="6"/>
  <c r="G9" i="6"/>
  <c r="G15" i="6"/>
  <c r="G49" i="6"/>
  <c r="G54" i="6"/>
  <c r="G53" i="6"/>
  <c r="G55" i="6"/>
  <c r="G16" i="6"/>
  <c r="G13" i="6"/>
  <c r="G12" i="6"/>
  <c r="H8" i="6"/>
  <c r="H21" i="6"/>
  <c r="G47" i="6"/>
  <c r="G45" i="6"/>
  <c r="G48" i="6"/>
  <c r="G14" i="6"/>
  <c r="G17" i="6"/>
  <c r="G51" i="6"/>
  <c r="H51" i="6" s="1"/>
  <c r="G39" i="6"/>
  <c r="G11" i="6"/>
  <c r="G38" i="6"/>
  <c r="H58" i="7" l="1"/>
  <c r="H48" i="6"/>
  <c r="H28" i="6"/>
  <c r="H37" i="6"/>
  <c r="H29" i="6"/>
  <c r="H27" i="6"/>
  <c r="H45" i="6"/>
  <c r="H10" i="6"/>
  <c r="H14" i="6"/>
  <c r="H47" i="6"/>
  <c r="H54" i="6"/>
  <c r="H44" i="6"/>
  <c r="H12" i="6"/>
  <c r="H16" i="6"/>
  <c r="H53" i="6"/>
  <c r="H9" i="6"/>
  <c r="H25" i="6"/>
  <c r="H41" i="6"/>
  <c r="H22" i="6"/>
  <c r="H23" i="6"/>
  <c r="H52" i="6"/>
  <c r="H19" i="6"/>
  <c r="H36" i="6"/>
  <c r="H50" i="6"/>
  <c r="H30" i="6"/>
  <c r="H38" i="6"/>
  <c r="H55" i="6"/>
  <c r="H26" i="6"/>
  <c r="H46" i="6"/>
  <c r="H33" i="6"/>
  <c r="H11" i="6"/>
  <c r="H17" i="6"/>
  <c r="H49" i="6"/>
  <c r="H42" i="6"/>
  <c r="H7" i="6"/>
  <c r="H35" i="6"/>
  <c r="H34" i="6"/>
  <c r="H24" i="6"/>
  <c r="H20" i="6"/>
  <c r="H39" i="6"/>
  <c r="H13" i="6"/>
  <c r="H15" i="6"/>
  <c r="H32" i="6"/>
  <c r="H40" i="6"/>
  <c r="H18" i="6"/>
  <c r="H43" i="6"/>
  <c r="H58" i="6" l="1"/>
  <c r="I58" i="6" s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<sst xmlns="http://schemas.openxmlformats.org/spreadsheetml/2006/main" count="197" uniqueCount="69">
  <si>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</si>
  <si>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</si>
  <si>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</si>
  <si>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</si>
  <si>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</si>
  <si>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</si>
  <si>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</si>
  <si>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</si>
  <si>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</si>
  <si>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</si>
  <si>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</si>
  <si>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</si>
  <si>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</si>
  <si>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</si>
  <si>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</si>
  <si>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</si>
  <si>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INFRATEL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</si>
  <si>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</si>
  <si>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</si>
  <si>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</si>
  <si>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</si>
  <si>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</si>
  <si>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</si>
  <si>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</si>
  <si>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</si>
  <si>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</si>
  <si>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HINDPETRO</t>
  </si>
  <si>
    <t>HINDUNILVR</t>
  </si>
  <si>
    <t>HDFC</t>
  </si>
  <si>
    <t>ITC</t>
  </si>
  <si>
    <t>ICICIBANK</t>
  </si>
  <si>
    <t>IBULHSGFIN</t>
  </si>
  <si>
    <t>IOC</t>
  </si>
  <si>
    <t>INDUSINDBK</t>
  </si>
  <si>
    <t>INFY</t>
  </si>
  <si>
    <t>KOTAKBANK</t>
  </si>
  <si>
    <t>LT</t>
  </si>
  <si>
    <t>LUPIN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</si>
  <si>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</si>
  <si>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</si>
  <si>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</si>
  <si>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</si>
  <si>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</si>
  <si>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</si>
  <si>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</si>
  <si>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</si>
  <si>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</si>
  <si>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</si>
  <si>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</si>
  <si>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</si>
  <si>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</si>
  <si>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</si>
  <si>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VEDL</t>
  </si>
  <si>
    <t>WIPRO</t>
  </si>
  <si>
    <t>YESBANK</t>
  </si>
  <si>
    <t>ZEEL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</si>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</sst>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0" borderId="0" xfId="0" applyNumberFormat="1"/>
    <xf numFmtId="2" fontId="0" fillId="3" borderId="1" xfId="0" applyNumberFormat="1" applyFill="1" applyBorder="1" applyAlignment="1"/>
    <xf numFmtId="0" fontId="0" fillId="0" borderId="1" xfId="0" applyBorder="1"/>
    <xf numFmtId="14" fontId="0" fillId="0" borderId="1" xfId="0" applyNumberFormat="1" applyBorder="1"/>
    <xf numFmtId="0" fontId="1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21</xdr:row>
      <xdr:rowOff>114300</xdr:rowOff>
    </xdr:to>
    <xdr:sp macro="" textlink="">
      <xdr:nvSpPr>
        <xdr:cNvPr id="3" name="TextBox 2"/>
        <xdr:cNvSpPr txBox="1"/>
      </xdr:nvSpPr>
      <xdr:spPr>
        <a:xfrm>
          <a:off x="8991600" y="752475"/>
          <a:ext cx="2047875" cy="3648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56.46% of Nifty </a:t>
          </a:r>
        </a:p>
        <a:p>
          <a:endParaRPr lang="en-US" sz="1100" b="1" baseline="0"/>
        </a:p>
        <a:p>
          <a:r>
            <a:rPr lang="en-US" sz="1100" b="1" baseline="0"/>
            <a:t>Top 20 stocks = 74.73%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29th June 2018.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workbookViewId="0">
      <selection activeCell="E7" sqref="E7"/>
    </sheetView>
  </sheetViews>
  <sheetFormatPr defaultRowHeight="14.4" x14ac:dyDescent="0.3"/>
  <cols>
    <col min="1" max="1" width="11.109375" customWidth="1"/>
    <col min="2" max="2" width="38.6640625" customWidth="1"/>
    <col min="3" max="3" width="8" customWidth="1"/>
    <col min="4" max="4" width="13.88671875" customWidth="1"/>
    <col min="5" max="5" width="14.109375" customWidth="1"/>
    <col min="6" max="6" width="12.109375" customWidth="1"/>
    <col min="7" max="7" width="8.109375" bestFit="1" customWidth="1"/>
    <col min="8" max="8" width="18" customWidth="1"/>
    <col min="9" max="9" width="7.6640625" customWidth="1"/>
    <col min="16" max="16" width="10.44140625" bestFit="1" customWidth="1"/>
    <col min="17" max="17" width="21.6640625" bestFit="1" customWidth="1"/>
    <col min="18" max="18" width="19.6640625" bestFit="1" customWidth="1"/>
  </cols>
  <sheetData>
    <row r="2" spans="2:18" x14ac:dyDescent="0.3">
      <c r="B2" s="1"/>
      <c r="C2" s="2"/>
      <c r="D2" s="2"/>
      <c r="E2" s="2"/>
      <c r="F2" s="2"/>
      <c r="G2" s="2"/>
      <c r="H2" s="3"/>
    </row>
    <row r="3" spans="2:18" x14ac:dyDescent="0.3">
      <c r="B3" s="4"/>
      <c r="C3" s="5"/>
      <c r="D3" s="5"/>
      <c r="E3" s="5"/>
      <c r="F3" s="5"/>
      <c r="G3" s="5"/>
      <c r="H3" s="6"/>
    </row>
    <row r="4" spans="2:18" x14ac:dyDescent="0.3">
      <c r="B4" s="4"/>
      <c r="C4" s="5"/>
      <c r="D4" s="5"/>
      <c r="E4" s="5"/>
      <c r="F4" s="5"/>
      <c r="G4" s="5"/>
      <c r="H4" s="6"/>
    </row>
    <row r="5" spans="2:18" x14ac:dyDescent="0.3">
      <c r="B5" s="7"/>
      <c r="C5" s="8"/>
      <c r="D5" s="8"/>
      <c r="E5" s="8"/>
      <c r="F5" s="8"/>
      <c r="G5" s="8"/>
      <c r="H5" s="9"/>
    </row>
    <row r="6" spans="2:1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  <c r="I6" s="30"/>
      <c r="O6" s="31" t="s">
        <v>68</v>
      </c>
      <c r="P6" s="31"/>
      <c r="Q6" s="31"/>
      <c r="R6" s="31"/>
    </row>
    <row r="7" spans="2:18" ht="15" customHeight="1" x14ac:dyDescent="0.3">
      <c r="B7" s="23" t="s">
        <v>23</v>
      </c>
      <c r="C7" s="23">
        <v>2108.4499999999998</v>
      </c>
      <c r="D7" s="24">
        <v>10.25</v>
      </c>
      <c r="E7" s="21">
        <f t="shared" ref="E7:E38" si="0">$E$58*D7/100</f>
        <v>1098.2157500000001</v>
      </c>
      <c r="F7" s="23">
        <f t="shared" ref="F7:F38" si="1">C7</f>
        <v>2108.4499999999998</v>
      </c>
      <c r="G7" s="21">
        <f t="shared" ref="G7:G38" si="2">(F7-C7)/C7*100</f>
        <v>0</v>
      </c>
      <c r="H7" s="21">
        <f t="shared" ref="H7:H38" si="3">E7+((E7*G7)/100)</f>
        <v>1098.2157500000001</v>
      </c>
      <c r="O7" s="28" t="s">
        <v>59</v>
      </c>
      <c r="P7" s="29">
        <v>43192</v>
      </c>
      <c r="Q7" s="28" t="s">
        <v>60</v>
      </c>
      <c r="R7" s="28" t="s">
        <v>61</v>
      </c>
    </row>
    <row r="8" spans="2:18" x14ac:dyDescent="0.3">
      <c r="B8" s="23" t="s">
        <v>43</v>
      </c>
      <c r="C8" s="23">
        <v>972.45</v>
      </c>
      <c r="D8" s="24">
        <v>8.08</v>
      </c>
      <c r="E8" s="21">
        <f t="shared" si="0"/>
        <v>865.71543999999994</v>
      </c>
      <c r="F8" s="23">
        <f t="shared" si="1"/>
        <v>972.45</v>
      </c>
      <c r="G8" s="21">
        <f t="shared" si="2"/>
        <v>0</v>
      </c>
      <c r="H8" s="21">
        <f t="shared" si="3"/>
        <v>865.71543999999994</v>
      </c>
      <c r="O8" s="28" t="s">
        <v>59</v>
      </c>
      <c r="P8" s="29">
        <v>43192</v>
      </c>
      <c r="Q8" s="28" t="s">
        <v>62</v>
      </c>
      <c r="R8" s="28" t="s">
        <v>61</v>
      </c>
    </row>
    <row r="9" spans="2:18" x14ac:dyDescent="0.3">
      <c r="B9" s="23" t="s">
        <v>28</v>
      </c>
      <c r="C9" s="23">
        <v>1908.1</v>
      </c>
      <c r="D9" s="24">
        <v>7.28</v>
      </c>
      <c r="E9" s="21">
        <f t="shared" si="0"/>
        <v>780.00103999999988</v>
      </c>
      <c r="F9" s="23">
        <f t="shared" si="1"/>
        <v>1908.1</v>
      </c>
      <c r="G9" s="21">
        <f t="shared" si="2"/>
        <v>0</v>
      </c>
      <c r="H9" s="21">
        <f t="shared" si="3"/>
        <v>780.00103999999988</v>
      </c>
      <c r="O9" s="28" t="s">
        <v>59</v>
      </c>
      <c r="P9" s="29">
        <v>43192</v>
      </c>
      <c r="Q9" s="28" t="s">
        <v>63</v>
      </c>
      <c r="R9" s="28" t="s">
        <v>61</v>
      </c>
    </row>
    <row r="10" spans="2:18" x14ac:dyDescent="0.3">
      <c r="B10" s="23" t="s">
        <v>34</v>
      </c>
      <c r="C10" s="23">
        <v>1307.2</v>
      </c>
      <c r="D10" s="24">
        <v>5.87</v>
      </c>
      <c r="E10" s="21">
        <f t="shared" si="0"/>
        <v>628.92940999999996</v>
      </c>
      <c r="F10" s="23">
        <f t="shared" si="1"/>
        <v>1307.2</v>
      </c>
      <c r="G10" s="21">
        <f t="shared" si="2"/>
        <v>0</v>
      </c>
      <c r="H10" s="21">
        <f t="shared" si="3"/>
        <v>628.92940999999996</v>
      </c>
      <c r="O10" s="28" t="s">
        <v>59</v>
      </c>
      <c r="P10" s="29">
        <v>43192</v>
      </c>
      <c r="Q10" s="28" t="s">
        <v>64</v>
      </c>
      <c r="R10" s="28" t="s">
        <v>65</v>
      </c>
    </row>
    <row r="11" spans="2:18" x14ac:dyDescent="0.3">
      <c r="B11" s="23" t="s">
        <v>29</v>
      </c>
      <c r="C11" s="23">
        <v>266.2</v>
      </c>
      <c r="D11" s="24">
        <v>5.38</v>
      </c>
      <c r="E11" s="21">
        <f t="shared" si="0"/>
        <v>576.42933999999991</v>
      </c>
      <c r="F11" s="23">
        <f t="shared" si="1"/>
        <v>266.2</v>
      </c>
      <c r="G11" s="21">
        <f t="shared" si="2"/>
        <v>0</v>
      </c>
      <c r="H11" s="21">
        <f t="shared" si="3"/>
        <v>576.42933999999991</v>
      </c>
      <c r="O11" s="28" t="s">
        <v>59</v>
      </c>
      <c r="P11" s="29">
        <v>43192</v>
      </c>
      <c r="Q11" s="28" t="s">
        <v>66</v>
      </c>
      <c r="R11" s="28" t="s">
        <v>65</v>
      </c>
    </row>
    <row r="12" spans="2:18" x14ac:dyDescent="0.3">
      <c r="B12" s="23" t="s">
        <v>46</v>
      </c>
      <c r="C12" s="23">
        <v>1847.75</v>
      </c>
      <c r="D12" s="24">
        <v>4.68</v>
      </c>
      <c r="E12" s="21">
        <f t="shared" si="0"/>
        <v>501.42923999999994</v>
      </c>
      <c r="F12" s="23">
        <f t="shared" si="1"/>
        <v>1847.75</v>
      </c>
      <c r="G12" s="21">
        <f t="shared" si="2"/>
        <v>0</v>
      </c>
      <c r="H12" s="21">
        <f t="shared" si="3"/>
        <v>501.42923999999994</v>
      </c>
      <c r="O12" s="28" t="s">
        <v>59</v>
      </c>
      <c r="P12" s="29">
        <v>43192</v>
      </c>
      <c r="Q12" s="28" t="s">
        <v>67</v>
      </c>
      <c r="R12" s="28" t="s">
        <v>65</v>
      </c>
    </row>
    <row r="13" spans="2:18" x14ac:dyDescent="0.3">
      <c r="B13" s="23" t="s">
        <v>35</v>
      </c>
      <c r="C13" s="23">
        <v>1342.95</v>
      </c>
      <c r="D13" s="24">
        <v>4.24</v>
      </c>
      <c r="E13" s="21">
        <f t="shared" si="0"/>
        <v>454.28631999999999</v>
      </c>
      <c r="F13" s="23">
        <f t="shared" si="1"/>
        <v>1342.95</v>
      </c>
      <c r="G13" s="21">
        <f t="shared" si="2"/>
        <v>0</v>
      </c>
      <c r="H13" s="21">
        <f t="shared" si="3"/>
        <v>454.28631999999999</v>
      </c>
      <c r="O13" s="26"/>
    </row>
    <row r="14" spans="2:18" x14ac:dyDescent="0.3">
      <c r="B14" s="23" t="s">
        <v>30</v>
      </c>
      <c r="C14" s="23">
        <v>275.39999999999998</v>
      </c>
      <c r="D14" s="24">
        <v>4.1900000000000004</v>
      </c>
      <c r="E14" s="21">
        <f t="shared" si="0"/>
        <v>448.92917</v>
      </c>
      <c r="F14" s="23">
        <f t="shared" si="1"/>
        <v>275.39999999999998</v>
      </c>
      <c r="G14" s="21">
        <f t="shared" si="2"/>
        <v>0</v>
      </c>
      <c r="H14" s="21">
        <f t="shared" si="3"/>
        <v>448.92917</v>
      </c>
      <c r="O14" s="26"/>
    </row>
    <row r="15" spans="2:18" x14ac:dyDescent="0.3">
      <c r="B15" s="23" t="s">
        <v>36</v>
      </c>
      <c r="C15" s="23">
        <v>1275.0999999999999</v>
      </c>
      <c r="D15" s="24">
        <v>3.72</v>
      </c>
      <c r="E15" s="21">
        <f t="shared" si="0"/>
        <v>398.57195999999999</v>
      </c>
      <c r="F15" s="23">
        <f t="shared" si="1"/>
        <v>1275.0999999999999</v>
      </c>
      <c r="G15" s="21">
        <f t="shared" si="2"/>
        <v>0</v>
      </c>
      <c r="H15" s="21">
        <f t="shared" si="3"/>
        <v>398.57195999999999</v>
      </c>
      <c r="O15" s="26"/>
    </row>
    <row r="16" spans="2:18" x14ac:dyDescent="0.3">
      <c r="B16" s="23" t="s">
        <v>27</v>
      </c>
      <c r="C16" s="23">
        <v>1641.15</v>
      </c>
      <c r="D16" s="24">
        <v>2.77</v>
      </c>
      <c r="E16" s="21">
        <f t="shared" si="0"/>
        <v>296.78610999999995</v>
      </c>
      <c r="F16" s="23">
        <f t="shared" si="1"/>
        <v>1641.15</v>
      </c>
      <c r="G16" s="21">
        <f t="shared" si="2"/>
        <v>0</v>
      </c>
      <c r="H16" s="21">
        <f t="shared" si="3"/>
        <v>296.78610999999995</v>
      </c>
      <c r="O16" s="26"/>
    </row>
    <row r="17" spans="2:15" x14ac:dyDescent="0.3">
      <c r="B17" s="23" t="s">
        <v>39</v>
      </c>
      <c r="C17" s="23">
        <v>8825.6</v>
      </c>
      <c r="D17" s="24">
        <v>2.77</v>
      </c>
      <c r="E17" s="21">
        <f t="shared" si="0"/>
        <v>296.78610999999995</v>
      </c>
      <c r="F17" s="23">
        <f t="shared" si="1"/>
        <v>8825.6</v>
      </c>
      <c r="G17" s="21">
        <f t="shared" si="2"/>
        <v>0</v>
      </c>
      <c r="H17" s="21">
        <f t="shared" si="3"/>
        <v>296.78610999999995</v>
      </c>
      <c r="O17" s="26"/>
    </row>
    <row r="18" spans="2:15" x14ac:dyDescent="0.3">
      <c r="B18" s="23" t="s">
        <v>33</v>
      </c>
      <c r="C18" s="23">
        <v>1932.2</v>
      </c>
      <c r="D18" s="24">
        <v>2.33</v>
      </c>
      <c r="E18" s="21">
        <f t="shared" si="0"/>
        <v>249.64319</v>
      </c>
      <c r="F18" s="23">
        <f t="shared" si="1"/>
        <v>1932.2</v>
      </c>
      <c r="G18" s="21">
        <f t="shared" si="2"/>
        <v>0</v>
      </c>
      <c r="H18" s="21">
        <f t="shared" si="3"/>
        <v>249.64319</v>
      </c>
      <c r="O18" s="26"/>
    </row>
    <row r="19" spans="2:15" x14ac:dyDescent="0.3">
      <c r="B19" s="23" t="s">
        <v>44</v>
      </c>
      <c r="C19" s="23">
        <v>259.35000000000002</v>
      </c>
      <c r="D19" s="24">
        <v>2.2999999999999998</v>
      </c>
      <c r="E19" s="21">
        <f t="shared" si="0"/>
        <v>246.42889999999997</v>
      </c>
      <c r="F19" s="23">
        <f t="shared" si="1"/>
        <v>259.35000000000002</v>
      </c>
      <c r="G19" s="21">
        <f t="shared" si="2"/>
        <v>0</v>
      </c>
      <c r="H19" s="21">
        <f t="shared" si="3"/>
        <v>246.42889999999997</v>
      </c>
      <c r="O19" s="26"/>
    </row>
    <row r="20" spans="2:15" x14ac:dyDescent="0.3">
      <c r="B20" s="23" t="s">
        <v>11</v>
      </c>
      <c r="C20" s="23">
        <v>510.8</v>
      </c>
      <c r="D20" s="24">
        <v>2.08</v>
      </c>
      <c r="E20" s="21">
        <f t="shared" si="0"/>
        <v>222.85744</v>
      </c>
      <c r="F20" s="23">
        <f t="shared" si="1"/>
        <v>510.8</v>
      </c>
      <c r="G20" s="21">
        <f t="shared" si="2"/>
        <v>0</v>
      </c>
      <c r="H20" s="21">
        <f t="shared" si="3"/>
        <v>222.85744</v>
      </c>
      <c r="O20" s="26"/>
    </row>
    <row r="21" spans="2:15" x14ac:dyDescent="0.3">
      <c r="B21" s="23" t="s">
        <v>38</v>
      </c>
      <c r="C21" s="23">
        <v>897.7</v>
      </c>
      <c r="D21" s="24">
        <v>1.98</v>
      </c>
      <c r="E21" s="21">
        <f t="shared" si="0"/>
        <v>212.14313999999999</v>
      </c>
      <c r="F21" s="23">
        <f t="shared" si="1"/>
        <v>897.7</v>
      </c>
      <c r="G21" s="21">
        <f t="shared" si="2"/>
        <v>0</v>
      </c>
      <c r="H21" s="21">
        <f t="shared" si="3"/>
        <v>212.14313999999999</v>
      </c>
      <c r="O21" s="26"/>
    </row>
    <row r="22" spans="2:15" x14ac:dyDescent="0.3">
      <c r="B22" s="23" t="s">
        <v>54</v>
      </c>
      <c r="C22" s="23">
        <v>339.65</v>
      </c>
      <c r="D22" s="24">
        <v>1.48</v>
      </c>
      <c r="E22" s="21">
        <f t="shared" si="0"/>
        <v>158.57164</v>
      </c>
      <c r="F22" s="23">
        <f t="shared" si="1"/>
        <v>339.65</v>
      </c>
      <c r="G22" s="21">
        <f t="shared" si="2"/>
        <v>0</v>
      </c>
      <c r="H22" s="21">
        <f t="shared" si="3"/>
        <v>158.57164</v>
      </c>
      <c r="O22" s="26"/>
    </row>
    <row r="23" spans="2:15" x14ac:dyDescent="0.3">
      <c r="B23" s="23" t="s">
        <v>45</v>
      </c>
      <c r="C23" s="23">
        <v>564</v>
      </c>
      <c r="D23" s="24">
        <v>1.47</v>
      </c>
      <c r="E23" s="21">
        <f t="shared" si="0"/>
        <v>157.50020999999998</v>
      </c>
      <c r="F23" s="23">
        <f t="shared" si="1"/>
        <v>564</v>
      </c>
      <c r="G23" s="21">
        <f t="shared" si="2"/>
        <v>0</v>
      </c>
      <c r="H23" s="21">
        <f t="shared" si="3"/>
        <v>157.50020999999998</v>
      </c>
      <c r="O23" s="26"/>
    </row>
    <row r="24" spans="2:15" x14ac:dyDescent="0.3">
      <c r="B24" s="23" t="s">
        <v>10</v>
      </c>
      <c r="C24" s="23">
        <v>1264.45</v>
      </c>
      <c r="D24" s="24">
        <v>1.35</v>
      </c>
      <c r="E24" s="21">
        <f t="shared" si="0"/>
        <v>144.64305000000002</v>
      </c>
      <c r="F24" s="23">
        <f t="shared" si="1"/>
        <v>1264.45</v>
      </c>
      <c r="G24" s="21">
        <f t="shared" si="2"/>
        <v>0</v>
      </c>
      <c r="H24" s="21">
        <f t="shared" si="3"/>
        <v>144.64305000000002</v>
      </c>
      <c r="O24" s="26"/>
    </row>
    <row r="25" spans="2:15" x14ac:dyDescent="0.3">
      <c r="B25" s="23" t="s">
        <v>13</v>
      </c>
      <c r="C25" s="23">
        <v>2296.35</v>
      </c>
      <c r="D25" s="24">
        <v>1.29</v>
      </c>
      <c r="E25" s="21">
        <f t="shared" si="0"/>
        <v>138.21447000000001</v>
      </c>
      <c r="F25" s="23">
        <f t="shared" si="1"/>
        <v>2296.35</v>
      </c>
      <c r="G25" s="21">
        <f t="shared" si="2"/>
        <v>0</v>
      </c>
      <c r="H25" s="21">
        <f t="shared" si="3"/>
        <v>138.21447000000001</v>
      </c>
      <c r="O25" s="26"/>
    </row>
    <row r="26" spans="2:15" x14ac:dyDescent="0.3">
      <c r="B26" s="23" t="s">
        <v>22</v>
      </c>
      <c r="C26" s="23">
        <v>926.25</v>
      </c>
      <c r="D26" s="24">
        <v>1.22</v>
      </c>
      <c r="E26" s="21">
        <f t="shared" si="0"/>
        <v>130.71445999999997</v>
      </c>
      <c r="F26" s="23">
        <f t="shared" si="1"/>
        <v>926.25</v>
      </c>
      <c r="G26" s="21">
        <f t="shared" si="2"/>
        <v>0</v>
      </c>
      <c r="H26" s="21">
        <f t="shared" si="3"/>
        <v>130.71445999999997</v>
      </c>
      <c r="O26" s="26"/>
    </row>
    <row r="27" spans="2:15" x14ac:dyDescent="0.3">
      <c r="B27" s="23" t="s">
        <v>15</v>
      </c>
      <c r="C27" s="23">
        <v>381.95</v>
      </c>
      <c r="D27" s="24">
        <v>1.19</v>
      </c>
      <c r="E27" s="21">
        <f t="shared" si="0"/>
        <v>127.50016999999998</v>
      </c>
      <c r="F27" s="23">
        <f t="shared" si="1"/>
        <v>381.95</v>
      </c>
      <c r="G27" s="21">
        <f t="shared" si="2"/>
        <v>0</v>
      </c>
      <c r="H27" s="21">
        <f t="shared" si="3"/>
        <v>127.50016999999998</v>
      </c>
      <c r="O27" s="26"/>
    </row>
    <row r="28" spans="2:15" x14ac:dyDescent="0.3">
      <c r="B28" s="23" t="s">
        <v>40</v>
      </c>
      <c r="C28" s="23">
        <v>159.65</v>
      </c>
      <c r="D28" s="24">
        <v>1.18</v>
      </c>
      <c r="E28" s="21">
        <f t="shared" si="0"/>
        <v>126.42873999999998</v>
      </c>
      <c r="F28" s="23">
        <f t="shared" si="1"/>
        <v>159.65</v>
      </c>
      <c r="G28" s="21">
        <f t="shared" si="2"/>
        <v>0</v>
      </c>
      <c r="H28" s="21">
        <f t="shared" si="3"/>
        <v>126.42873999999998</v>
      </c>
      <c r="O28" s="26"/>
    </row>
    <row r="29" spans="2:15" x14ac:dyDescent="0.3">
      <c r="B29" s="23" t="s">
        <v>47</v>
      </c>
      <c r="C29" s="23">
        <v>269.3</v>
      </c>
      <c r="D29" s="24">
        <v>1.18</v>
      </c>
      <c r="E29" s="21">
        <f t="shared" si="0"/>
        <v>126.42873999999998</v>
      </c>
      <c r="F29" s="23">
        <f t="shared" si="1"/>
        <v>269.3</v>
      </c>
      <c r="G29" s="21">
        <f t="shared" si="2"/>
        <v>0</v>
      </c>
      <c r="H29" s="21">
        <f t="shared" si="3"/>
        <v>126.42873999999998</v>
      </c>
      <c r="O29" s="26"/>
    </row>
    <row r="30" spans="2:15" x14ac:dyDescent="0.3">
      <c r="B30" s="23" t="s">
        <v>24</v>
      </c>
      <c r="C30" s="23">
        <v>3473.5</v>
      </c>
      <c r="D30" s="24">
        <v>1.07</v>
      </c>
      <c r="E30" s="21">
        <f t="shared" si="0"/>
        <v>114.64300999999999</v>
      </c>
      <c r="F30" s="23">
        <f t="shared" si="1"/>
        <v>3473.5</v>
      </c>
      <c r="G30" s="21">
        <f t="shared" si="2"/>
        <v>0</v>
      </c>
      <c r="H30" s="21">
        <f t="shared" si="3"/>
        <v>114.64300999999999</v>
      </c>
      <c r="O30" s="26"/>
    </row>
    <row r="31" spans="2:15" x14ac:dyDescent="0.3">
      <c r="B31" s="23" t="s">
        <v>41</v>
      </c>
      <c r="C31" s="23">
        <v>158.4</v>
      </c>
      <c r="D31" s="24">
        <v>1.06</v>
      </c>
      <c r="E31" s="21">
        <f t="shared" si="0"/>
        <v>113.57158</v>
      </c>
      <c r="F31" s="23">
        <f t="shared" si="1"/>
        <v>158.4</v>
      </c>
      <c r="G31" s="21">
        <f t="shared" si="2"/>
        <v>0</v>
      </c>
      <c r="H31" s="21">
        <f t="shared" si="3"/>
        <v>113.57158</v>
      </c>
      <c r="O31" s="26"/>
    </row>
    <row r="32" spans="2:15" x14ac:dyDescent="0.3">
      <c r="B32" s="23" t="s">
        <v>52</v>
      </c>
      <c r="C32" s="23">
        <v>236.2</v>
      </c>
      <c r="D32" s="24">
        <v>1.04</v>
      </c>
      <c r="E32" s="21">
        <f t="shared" si="0"/>
        <v>111.42872</v>
      </c>
      <c r="F32" s="23">
        <f t="shared" si="1"/>
        <v>236.2</v>
      </c>
      <c r="G32" s="21">
        <f t="shared" si="2"/>
        <v>0</v>
      </c>
      <c r="H32" s="21">
        <f t="shared" si="3"/>
        <v>111.42872</v>
      </c>
      <c r="O32" s="26"/>
    </row>
    <row r="33" spans="2:15" x14ac:dyDescent="0.3">
      <c r="B33" s="23" t="s">
        <v>48</v>
      </c>
      <c r="C33" s="23">
        <v>567.75</v>
      </c>
      <c r="D33" s="24">
        <v>1.01</v>
      </c>
      <c r="E33" s="21">
        <f t="shared" si="0"/>
        <v>108.21442999999999</v>
      </c>
      <c r="F33" s="23">
        <f t="shared" si="1"/>
        <v>567.75</v>
      </c>
      <c r="G33" s="21">
        <f t="shared" si="2"/>
        <v>0</v>
      </c>
      <c r="H33" s="21">
        <f t="shared" si="3"/>
        <v>108.21442999999999</v>
      </c>
      <c r="O33" s="26"/>
    </row>
    <row r="34" spans="2:15" x14ac:dyDescent="0.3">
      <c r="B34" s="23" t="s">
        <v>42</v>
      </c>
      <c r="C34" s="23">
        <v>186.85</v>
      </c>
      <c r="D34" s="24">
        <v>0.99</v>
      </c>
      <c r="E34" s="21">
        <f t="shared" si="0"/>
        <v>106.07156999999999</v>
      </c>
      <c r="F34" s="23">
        <f t="shared" si="1"/>
        <v>186.85</v>
      </c>
      <c r="G34" s="21">
        <f t="shared" si="2"/>
        <v>0</v>
      </c>
      <c r="H34" s="21">
        <f t="shared" si="3"/>
        <v>106.07156999999999</v>
      </c>
      <c r="O34" s="26"/>
    </row>
    <row r="35" spans="2:15" x14ac:dyDescent="0.3">
      <c r="B35" s="23" t="s">
        <v>49</v>
      </c>
      <c r="C35" s="23">
        <v>655.45</v>
      </c>
      <c r="D35" s="24">
        <v>0.97</v>
      </c>
      <c r="E35" s="21">
        <f t="shared" si="0"/>
        <v>103.92871</v>
      </c>
      <c r="F35" s="23">
        <f t="shared" si="1"/>
        <v>655.45</v>
      </c>
      <c r="G35" s="21">
        <f t="shared" si="2"/>
        <v>0</v>
      </c>
      <c r="H35" s="21">
        <f t="shared" si="3"/>
        <v>103.92871</v>
      </c>
      <c r="O35" s="26"/>
    </row>
    <row r="36" spans="2:15" x14ac:dyDescent="0.3">
      <c r="B36" s="23" t="s">
        <v>57</v>
      </c>
      <c r="C36" s="23">
        <v>1006.85</v>
      </c>
      <c r="D36" s="24">
        <v>0.94</v>
      </c>
      <c r="E36" s="21">
        <f t="shared" si="0"/>
        <v>100.71441999999999</v>
      </c>
      <c r="F36" s="23">
        <f t="shared" si="1"/>
        <v>1006.85</v>
      </c>
      <c r="G36" s="21">
        <f t="shared" si="2"/>
        <v>0</v>
      </c>
      <c r="H36" s="21">
        <f t="shared" si="3"/>
        <v>100.71441999999999</v>
      </c>
      <c r="O36" s="26"/>
    </row>
    <row r="37" spans="2:15" x14ac:dyDescent="0.3">
      <c r="B37" s="23" t="s">
        <v>51</v>
      </c>
      <c r="C37" s="23">
        <v>3818.6</v>
      </c>
      <c r="D37" s="24">
        <v>0.94</v>
      </c>
      <c r="E37" s="21">
        <f t="shared" si="0"/>
        <v>100.71441999999999</v>
      </c>
      <c r="F37" s="23">
        <f t="shared" si="1"/>
        <v>3818.6</v>
      </c>
      <c r="G37" s="21">
        <f t="shared" si="2"/>
        <v>0</v>
      </c>
      <c r="H37" s="21">
        <f t="shared" si="3"/>
        <v>100.71441999999999</v>
      </c>
      <c r="O37" s="26"/>
    </row>
    <row r="38" spans="2:15" x14ac:dyDescent="0.3">
      <c r="B38" s="23" t="s">
        <v>20</v>
      </c>
      <c r="C38" s="23">
        <v>28590.45</v>
      </c>
      <c r="D38" s="24">
        <v>0.92</v>
      </c>
      <c r="E38" s="21">
        <f t="shared" si="0"/>
        <v>98.571559999999991</v>
      </c>
      <c r="F38" s="23">
        <f t="shared" si="1"/>
        <v>28590.45</v>
      </c>
      <c r="G38" s="21">
        <f t="shared" si="2"/>
        <v>0</v>
      </c>
      <c r="H38" s="21">
        <f t="shared" si="3"/>
        <v>98.571559999999991</v>
      </c>
      <c r="O38" s="26"/>
    </row>
    <row r="39" spans="2:15" x14ac:dyDescent="0.3">
      <c r="B39" s="23" t="s">
        <v>12</v>
      </c>
      <c r="C39" s="23">
        <v>2810.3</v>
      </c>
      <c r="D39" s="24">
        <v>0.9</v>
      </c>
      <c r="E39" s="21">
        <f t="shared" ref="E39:E56" si="4">$E$58*D39/100</f>
        <v>96.428699999999992</v>
      </c>
      <c r="F39" s="23">
        <f t="shared" ref="F39:F56" si="5">C39</f>
        <v>2810.3</v>
      </c>
      <c r="G39" s="21">
        <f t="shared" ref="G39:G56" si="6">(F39-C39)/C39*100</f>
        <v>0</v>
      </c>
      <c r="H39" s="21">
        <f t="shared" ref="H39:H56" si="7">E39+((E39*G39)/100)</f>
        <v>96.428699999999992</v>
      </c>
      <c r="O39" s="26"/>
    </row>
    <row r="40" spans="2:15" x14ac:dyDescent="0.3">
      <c r="B40" s="23" t="s">
        <v>31</v>
      </c>
      <c r="C40" s="23">
        <v>1142.5</v>
      </c>
      <c r="D40" s="24">
        <v>0.89</v>
      </c>
      <c r="E40" s="21">
        <f t="shared" si="4"/>
        <v>95.357269999999986</v>
      </c>
      <c r="F40" s="23">
        <f t="shared" si="5"/>
        <v>1142.5</v>
      </c>
      <c r="G40" s="21">
        <f t="shared" si="6"/>
        <v>0</v>
      </c>
      <c r="H40" s="21">
        <f t="shared" si="7"/>
        <v>95.357269999999986</v>
      </c>
      <c r="O40" s="26"/>
    </row>
    <row r="41" spans="2:15" x14ac:dyDescent="0.3">
      <c r="B41" s="23" t="s">
        <v>58</v>
      </c>
      <c r="C41" s="23">
        <v>878.5</v>
      </c>
      <c r="D41" s="24">
        <v>0.87</v>
      </c>
      <c r="E41" s="21">
        <f t="shared" si="4"/>
        <v>93.214409999999987</v>
      </c>
      <c r="F41" s="23">
        <f t="shared" si="5"/>
        <v>878.5</v>
      </c>
      <c r="G41" s="21">
        <f t="shared" si="6"/>
        <v>0</v>
      </c>
      <c r="H41" s="21">
        <f t="shared" si="7"/>
        <v>93.214409999999987</v>
      </c>
      <c r="O41" s="26"/>
    </row>
    <row r="42" spans="2:15" x14ac:dyDescent="0.3">
      <c r="B42" s="23" t="s">
        <v>56</v>
      </c>
      <c r="C42" s="23">
        <v>5821.1</v>
      </c>
      <c r="D42" s="24">
        <v>0.83</v>
      </c>
      <c r="E42" s="21">
        <f t="shared" si="4"/>
        <v>88.928689999999989</v>
      </c>
      <c r="F42" s="23">
        <f t="shared" si="5"/>
        <v>5821.1</v>
      </c>
      <c r="G42" s="21">
        <f t="shared" si="6"/>
        <v>0</v>
      </c>
      <c r="H42" s="21">
        <f t="shared" si="7"/>
        <v>88.928689999999989</v>
      </c>
      <c r="O42" s="26"/>
    </row>
    <row r="43" spans="2:15" x14ac:dyDescent="0.3">
      <c r="B43" s="23" t="s">
        <v>18</v>
      </c>
      <c r="C43" s="23">
        <v>264.35000000000002</v>
      </c>
      <c r="D43" s="24">
        <v>0.81</v>
      </c>
      <c r="E43" s="21">
        <f t="shared" si="4"/>
        <v>86.785830000000004</v>
      </c>
      <c r="F43" s="23">
        <f t="shared" si="5"/>
        <v>264.35000000000002</v>
      </c>
      <c r="G43" s="21">
        <f t="shared" si="6"/>
        <v>0</v>
      </c>
      <c r="H43" s="21">
        <f t="shared" si="7"/>
        <v>86.785830000000004</v>
      </c>
      <c r="O43" s="26"/>
    </row>
    <row r="44" spans="2:15" x14ac:dyDescent="0.3">
      <c r="B44" s="23" t="s">
        <v>25</v>
      </c>
      <c r="C44" s="23">
        <v>230.5</v>
      </c>
      <c r="D44" s="24">
        <v>0.8</v>
      </c>
      <c r="E44" s="21">
        <f t="shared" si="4"/>
        <v>85.714400000000012</v>
      </c>
      <c r="F44" s="23">
        <f t="shared" si="5"/>
        <v>230.5</v>
      </c>
      <c r="G44" s="21">
        <f t="shared" si="6"/>
        <v>0</v>
      </c>
      <c r="H44" s="21">
        <f t="shared" si="7"/>
        <v>85.714400000000012</v>
      </c>
      <c r="O44" s="26"/>
    </row>
    <row r="45" spans="2:15" x14ac:dyDescent="0.3">
      <c r="B45" s="23" t="s">
        <v>32</v>
      </c>
      <c r="C45" s="23">
        <v>156</v>
      </c>
      <c r="D45" s="24">
        <v>0.79</v>
      </c>
      <c r="E45" s="21">
        <f t="shared" si="4"/>
        <v>84.642970000000005</v>
      </c>
      <c r="F45" s="23">
        <f t="shared" si="5"/>
        <v>156</v>
      </c>
      <c r="G45" s="21">
        <f t="shared" si="6"/>
        <v>0</v>
      </c>
      <c r="H45" s="21">
        <f t="shared" si="7"/>
        <v>84.642970000000005</v>
      </c>
      <c r="O45" s="26"/>
    </row>
    <row r="46" spans="2:15" x14ac:dyDescent="0.3">
      <c r="B46" s="23" t="s">
        <v>17</v>
      </c>
      <c r="C46" s="23">
        <v>616.65</v>
      </c>
      <c r="D46" s="24">
        <v>0.74</v>
      </c>
      <c r="E46" s="21">
        <f t="shared" si="4"/>
        <v>79.285820000000001</v>
      </c>
      <c r="F46" s="23">
        <f t="shared" si="5"/>
        <v>616.65</v>
      </c>
      <c r="G46" s="21">
        <f t="shared" si="6"/>
        <v>0</v>
      </c>
      <c r="H46" s="21">
        <f t="shared" si="7"/>
        <v>79.285820000000001</v>
      </c>
      <c r="O46" s="26"/>
    </row>
    <row r="47" spans="2:15" x14ac:dyDescent="0.3">
      <c r="B47" s="23" t="s">
        <v>55</v>
      </c>
      <c r="C47" s="23">
        <v>543.95000000000005</v>
      </c>
      <c r="D47" s="24">
        <v>0.72</v>
      </c>
      <c r="E47" s="21">
        <f t="shared" si="4"/>
        <v>77.142959999999988</v>
      </c>
      <c r="F47" s="23">
        <f t="shared" si="5"/>
        <v>543.95000000000005</v>
      </c>
      <c r="G47" s="21">
        <f t="shared" si="6"/>
        <v>0</v>
      </c>
      <c r="H47" s="21">
        <f t="shared" si="7"/>
        <v>77.142959999999988</v>
      </c>
      <c r="O47" s="26"/>
    </row>
    <row r="48" spans="2:15" x14ac:dyDescent="0.3">
      <c r="B48" s="23" t="s">
        <v>21</v>
      </c>
      <c r="C48" s="23">
        <v>340.25</v>
      </c>
      <c r="D48" s="24">
        <v>0.71</v>
      </c>
      <c r="E48" s="21">
        <f t="shared" si="4"/>
        <v>76.071529999999996</v>
      </c>
      <c r="F48" s="23">
        <f t="shared" si="5"/>
        <v>340.25</v>
      </c>
      <c r="G48" s="21">
        <f t="shared" si="6"/>
        <v>0</v>
      </c>
      <c r="H48" s="21">
        <f t="shared" si="7"/>
        <v>76.071529999999996</v>
      </c>
      <c r="O48" s="26"/>
    </row>
    <row r="49" spans="2:15" x14ac:dyDescent="0.3">
      <c r="B49" s="23" t="s">
        <v>53</v>
      </c>
      <c r="C49" s="23">
        <v>261.5</v>
      </c>
      <c r="D49" s="24">
        <v>0.7</v>
      </c>
      <c r="E49" s="21">
        <f t="shared" si="4"/>
        <v>75.000099999999989</v>
      </c>
      <c r="F49" s="23">
        <f t="shared" si="5"/>
        <v>261.5</v>
      </c>
      <c r="G49" s="21">
        <f t="shared" si="6"/>
        <v>0</v>
      </c>
      <c r="H49" s="21">
        <f t="shared" si="7"/>
        <v>75.000099999999989</v>
      </c>
      <c r="O49" s="26"/>
    </row>
    <row r="50" spans="2:15" x14ac:dyDescent="0.3">
      <c r="B50" s="23" t="s">
        <v>14</v>
      </c>
      <c r="C50" s="23">
        <v>373.3</v>
      </c>
      <c r="D50" s="24">
        <v>0.69</v>
      </c>
      <c r="E50" s="21">
        <f t="shared" si="4"/>
        <v>73.928669999999997</v>
      </c>
      <c r="F50" s="23">
        <f t="shared" si="5"/>
        <v>373.3</v>
      </c>
      <c r="G50" s="21">
        <f t="shared" si="6"/>
        <v>0</v>
      </c>
      <c r="H50" s="21">
        <f t="shared" si="7"/>
        <v>73.928669999999997</v>
      </c>
      <c r="O50" s="26"/>
    </row>
    <row r="51" spans="2:15" x14ac:dyDescent="0.3">
      <c r="B51" s="23" t="s">
        <v>19</v>
      </c>
      <c r="C51" s="23">
        <v>2235.0500000000002</v>
      </c>
      <c r="D51" s="24">
        <v>0.64</v>
      </c>
      <c r="E51" s="21">
        <f t="shared" si="4"/>
        <v>68.571520000000007</v>
      </c>
      <c r="F51" s="23">
        <f t="shared" si="5"/>
        <v>2235.0500000000002</v>
      </c>
      <c r="G51" s="21">
        <f t="shared" si="6"/>
        <v>0</v>
      </c>
      <c r="H51" s="21">
        <f t="shared" si="7"/>
        <v>68.571520000000007</v>
      </c>
      <c r="O51" s="26"/>
    </row>
    <row r="52" spans="2:15" x14ac:dyDescent="0.3">
      <c r="B52" s="23" t="s">
        <v>9</v>
      </c>
      <c r="C52" s="23">
        <v>373.15</v>
      </c>
      <c r="D52" s="24">
        <v>0.62</v>
      </c>
      <c r="E52" s="21">
        <f t="shared" si="4"/>
        <v>66.428659999999994</v>
      </c>
      <c r="F52" s="23">
        <f t="shared" si="5"/>
        <v>373.15</v>
      </c>
      <c r="G52" s="21">
        <f t="shared" si="6"/>
        <v>0</v>
      </c>
      <c r="H52" s="21">
        <f t="shared" si="7"/>
        <v>66.428659999999994</v>
      </c>
      <c r="O52" s="26"/>
    </row>
    <row r="53" spans="2:15" x14ac:dyDescent="0.3">
      <c r="B53" s="23" t="s">
        <v>16</v>
      </c>
      <c r="C53" s="23">
        <v>300.55</v>
      </c>
      <c r="D53" s="24">
        <v>0.6</v>
      </c>
      <c r="E53" s="21">
        <f t="shared" si="4"/>
        <v>64.285799999999995</v>
      </c>
      <c r="F53" s="23">
        <f t="shared" si="5"/>
        <v>300.55</v>
      </c>
      <c r="G53" s="21">
        <f t="shared" si="6"/>
        <v>0</v>
      </c>
      <c r="H53" s="21">
        <f t="shared" si="7"/>
        <v>64.285799999999995</v>
      </c>
      <c r="O53" s="26"/>
    </row>
    <row r="54" spans="2:15" x14ac:dyDescent="0.3">
      <c r="B54" s="23" t="s">
        <v>50</v>
      </c>
      <c r="C54" s="23">
        <v>618.79999999999995</v>
      </c>
      <c r="D54" s="24">
        <v>0.54</v>
      </c>
      <c r="E54" s="21">
        <f t="shared" si="4"/>
        <v>57.857219999999998</v>
      </c>
      <c r="F54" s="23">
        <f t="shared" si="5"/>
        <v>618.79999999999995</v>
      </c>
      <c r="G54" s="21">
        <f t="shared" si="6"/>
        <v>0</v>
      </c>
      <c r="H54" s="21">
        <f t="shared" si="7"/>
        <v>57.857219999999998</v>
      </c>
      <c r="O54" s="26"/>
    </row>
    <row r="55" spans="2:15" x14ac:dyDescent="0.3">
      <c r="B55" s="23" t="s">
        <v>37</v>
      </c>
      <c r="C55" s="23">
        <v>903.8</v>
      </c>
      <c r="D55" s="24">
        <v>0.51</v>
      </c>
      <c r="E55" s="21">
        <f t="shared" si="4"/>
        <v>54.64293</v>
      </c>
      <c r="F55" s="23">
        <f t="shared" si="5"/>
        <v>903.8</v>
      </c>
      <c r="G55" s="21">
        <f t="shared" si="6"/>
        <v>0</v>
      </c>
      <c r="H55" s="21">
        <f t="shared" si="7"/>
        <v>54.64293</v>
      </c>
      <c r="O55" s="26"/>
    </row>
    <row r="56" spans="2:15" x14ac:dyDescent="0.3">
      <c r="B56" s="23" t="s">
        <v>26</v>
      </c>
      <c r="C56" s="23">
        <v>259.2</v>
      </c>
      <c r="D56" s="24">
        <v>0.46</v>
      </c>
      <c r="E56" s="21">
        <f t="shared" si="4"/>
        <v>49.285779999999995</v>
      </c>
      <c r="F56" s="23">
        <f t="shared" si="5"/>
        <v>259.2</v>
      </c>
      <c r="G56" s="21">
        <f t="shared" si="6"/>
        <v>0</v>
      </c>
      <c r="H56" s="21">
        <f t="shared" si="7"/>
        <v>49.285779999999995</v>
      </c>
      <c r="O56" s="26"/>
    </row>
    <row r="57" spans="2:15" x14ac:dyDescent="0.3">
      <c r="B57" s="23"/>
      <c r="C57" s="23"/>
      <c r="D57" s="24"/>
      <c r="E57" s="21"/>
      <c r="F57" s="23"/>
      <c r="G57" s="21"/>
      <c r="H57" s="21"/>
      <c r="O57" s="26"/>
    </row>
    <row r="58" spans="2:15" ht="21" customHeight="1" x14ac:dyDescent="0.4">
      <c r="B58" s="16"/>
      <c r="C58" s="16"/>
      <c r="D58" s="25">
        <f>SUM(D7:D57)</f>
        <v>100.04000000000002</v>
      </c>
      <c r="E58" s="17">
        <v>10714.3</v>
      </c>
      <c r="F58" s="18"/>
      <c r="G58" s="19"/>
      <c r="H58" s="17">
        <f>SUM(H7:H57)</f>
        <v>10718.585719999999</v>
      </c>
      <c r="I58" s="26">
        <f>+E58-H58</f>
        <v>-4.2857199999998556</v>
      </c>
      <c r="J58" t="s">
        <v>8</v>
      </c>
    </row>
    <row r="59" spans="2:15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ref="B7:H56">
    <sortCondition descending="1" ref="D7:D56"/>
  </sortState>
  <mergeCells count="1">
    <mergeCell ref="O6:R6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selection activeCell="F8" sqref="F8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23</v>
      </c>
      <c r="C7" s="23">
        <v>2108.4499999999998</v>
      </c>
      <c r="D7" s="24">
        <v>10.25</v>
      </c>
      <c r="E7" s="21">
        <f t="shared" ref="E7:E38" si="0">$E$58*D7/100</f>
        <v>1098.2157500000001</v>
      </c>
      <c r="F7" s="21">
        <f t="shared" ref="F7:F38" si="1">C7*0.9</f>
        <v>1897.6049999999998</v>
      </c>
      <c r="G7" s="27">
        <f t="shared" ref="G7:G38" si="2">(F7-C7)/C7*100</f>
        <v>-10.000000000000002</v>
      </c>
      <c r="H7" s="21">
        <f t="shared" ref="H7:H38" si="3">E7+((E7*G7)/100)</f>
        <v>988.39417500000002</v>
      </c>
    </row>
    <row r="8" spans="2:8" x14ac:dyDescent="0.3">
      <c r="B8" s="23" t="s">
        <v>43</v>
      </c>
      <c r="C8" s="23">
        <v>972.45</v>
      </c>
      <c r="D8" s="24">
        <v>8.08</v>
      </c>
      <c r="E8" s="21">
        <f t="shared" si="0"/>
        <v>865.71543999999994</v>
      </c>
      <c r="F8" s="21">
        <f t="shared" si="1"/>
        <v>875.20500000000004</v>
      </c>
      <c r="G8" s="27">
        <f t="shared" si="2"/>
        <v>-10</v>
      </c>
      <c r="H8" s="21">
        <f t="shared" si="3"/>
        <v>779.14389599999993</v>
      </c>
    </row>
    <row r="9" spans="2:8" x14ac:dyDescent="0.3">
      <c r="B9" s="23" t="s">
        <v>28</v>
      </c>
      <c r="C9" s="23">
        <v>1908.1</v>
      </c>
      <c r="D9" s="24">
        <v>7.28</v>
      </c>
      <c r="E9" s="21">
        <f t="shared" si="0"/>
        <v>780.00103999999988</v>
      </c>
      <c r="F9" s="21">
        <f t="shared" si="1"/>
        <v>1717.29</v>
      </c>
      <c r="G9" s="27">
        <f t="shared" si="2"/>
        <v>-9.9999999999999982</v>
      </c>
      <c r="H9" s="21">
        <f t="shared" si="3"/>
        <v>702.00093599999991</v>
      </c>
    </row>
    <row r="10" spans="2:8" x14ac:dyDescent="0.3">
      <c r="B10" s="23" t="s">
        <v>34</v>
      </c>
      <c r="C10" s="23">
        <v>1307.2</v>
      </c>
      <c r="D10" s="24">
        <v>5.87</v>
      </c>
      <c r="E10" s="21">
        <f t="shared" si="0"/>
        <v>628.92940999999996</v>
      </c>
      <c r="F10" s="21">
        <f t="shared" si="1"/>
        <v>1176.48</v>
      </c>
      <c r="G10" s="27">
        <f t="shared" si="2"/>
        <v>-10.000000000000002</v>
      </c>
      <c r="H10" s="21">
        <f t="shared" si="3"/>
        <v>566.0364689999999</v>
      </c>
    </row>
    <row r="11" spans="2:8" x14ac:dyDescent="0.3">
      <c r="B11" s="23" t="s">
        <v>29</v>
      </c>
      <c r="C11" s="23">
        <v>266.2</v>
      </c>
      <c r="D11" s="24">
        <v>5.38</v>
      </c>
      <c r="E11" s="21">
        <f t="shared" si="0"/>
        <v>576.42933999999991</v>
      </c>
      <c r="F11" s="21">
        <f t="shared" si="1"/>
        <v>239.57999999999998</v>
      </c>
      <c r="G11" s="27">
        <f t="shared" si="2"/>
        <v>-10.000000000000002</v>
      </c>
      <c r="H11" s="21">
        <f t="shared" si="3"/>
        <v>518.78640599999994</v>
      </c>
    </row>
    <row r="12" spans="2:8" x14ac:dyDescent="0.3">
      <c r="B12" s="23" t="s">
        <v>46</v>
      </c>
      <c r="C12" s="23">
        <v>1847.75</v>
      </c>
      <c r="D12" s="24">
        <v>4.68</v>
      </c>
      <c r="E12" s="21">
        <f t="shared" si="0"/>
        <v>501.42923999999994</v>
      </c>
      <c r="F12" s="21">
        <f t="shared" si="1"/>
        <v>1662.9750000000001</v>
      </c>
      <c r="G12" s="27">
        <f t="shared" si="2"/>
        <v>-9.9999999999999929</v>
      </c>
      <c r="H12" s="21">
        <f t="shared" si="3"/>
        <v>451.286316</v>
      </c>
    </row>
    <row r="13" spans="2:8" x14ac:dyDescent="0.3">
      <c r="B13" s="23" t="s">
        <v>35</v>
      </c>
      <c r="C13" s="23">
        <v>1342.95</v>
      </c>
      <c r="D13" s="24">
        <v>4.24</v>
      </c>
      <c r="E13" s="21">
        <f t="shared" si="0"/>
        <v>454.28631999999999</v>
      </c>
      <c r="F13" s="21">
        <f t="shared" si="1"/>
        <v>1208.655</v>
      </c>
      <c r="G13" s="27">
        <f t="shared" si="2"/>
        <v>-10.000000000000005</v>
      </c>
      <c r="H13" s="21">
        <f t="shared" si="3"/>
        <v>408.85768799999994</v>
      </c>
    </row>
    <row r="14" spans="2:8" x14ac:dyDescent="0.3">
      <c r="B14" s="23" t="s">
        <v>30</v>
      </c>
      <c r="C14" s="23">
        <v>275.39999999999998</v>
      </c>
      <c r="D14" s="24">
        <v>4.1900000000000004</v>
      </c>
      <c r="E14" s="21">
        <f t="shared" si="0"/>
        <v>448.92917</v>
      </c>
      <c r="F14" s="21">
        <f t="shared" si="1"/>
        <v>247.85999999999999</v>
      </c>
      <c r="G14" s="27">
        <f t="shared" si="2"/>
        <v>-9.9999999999999982</v>
      </c>
      <c r="H14" s="21">
        <f t="shared" si="3"/>
        <v>404.03625299999999</v>
      </c>
    </row>
    <row r="15" spans="2:8" x14ac:dyDescent="0.3">
      <c r="B15" s="23" t="s">
        <v>36</v>
      </c>
      <c r="C15" s="23">
        <v>1275.0999999999999</v>
      </c>
      <c r="D15" s="24">
        <v>3.72</v>
      </c>
      <c r="E15" s="21">
        <f t="shared" si="0"/>
        <v>398.57195999999999</v>
      </c>
      <c r="F15" s="21">
        <f t="shared" si="1"/>
        <v>1147.5899999999999</v>
      </c>
      <c r="G15" s="27">
        <f t="shared" si="2"/>
        <v>-10</v>
      </c>
      <c r="H15" s="21">
        <f t="shared" si="3"/>
        <v>358.714764</v>
      </c>
    </row>
    <row r="16" spans="2:8" x14ac:dyDescent="0.3">
      <c r="B16" s="23" t="s">
        <v>27</v>
      </c>
      <c r="C16" s="23">
        <v>1641.15</v>
      </c>
      <c r="D16" s="24">
        <v>2.77</v>
      </c>
      <c r="E16" s="21">
        <f t="shared" si="0"/>
        <v>296.78610999999995</v>
      </c>
      <c r="F16" s="21">
        <f t="shared" si="1"/>
        <v>1477.0350000000001</v>
      </c>
      <c r="G16" s="27">
        <f t="shared" si="2"/>
        <v>-10</v>
      </c>
      <c r="H16" s="21">
        <f t="shared" si="3"/>
        <v>267.10749899999996</v>
      </c>
    </row>
    <row r="17" spans="2:8" x14ac:dyDescent="0.3">
      <c r="B17" s="23" t="s">
        <v>39</v>
      </c>
      <c r="C17" s="23">
        <v>8825.6</v>
      </c>
      <c r="D17" s="24">
        <v>2.77</v>
      </c>
      <c r="E17" s="21">
        <f t="shared" si="0"/>
        <v>296.78610999999995</v>
      </c>
      <c r="F17" s="21">
        <f t="shared" si="1"/>
        <v>7943.0400000000009</v>
      </c>
      <c r="G17" s="27">
        <f t="shared" si="2"/>
        <v>-9.9999999999999929</v>
      </c>
      <c r="H17" s="21">
        <f t="shared" si="3"/>
        <v>267.10749899999996</v>
      </c>
    </row>
    <row r="18" spans="2:8" x14ac:dyDescent="0.3">
      <c r="B18" s="23" t="s">
        <v>33</v>
      </c>
      <c r="C18" s="23">
        <v>1932.2</v>
      </c>
      <c r="D18" s="24">
        <v>2.33</v>
      </c>
      <c r="E18" s="21">
        <f t="shared" si="0"/>
        <v>249.64319</v>
      </c>
      <c r="F18" s="21">
        <f t="shared" si="1"/>
        <v>1738.98</v>
      </c>
      <c r="G18" s="27">
        <f t="shared" si="2"/>
        <v>-10</v>
      </c>
      <c r="H18" s="21">
        <f t="shared" si="3"/>
        <v>224.67887100000002</v>
      </c>
    </row>
    <row r="19" spans="2:8" x14ac:dyDescent="0.3">
      <c r="B19" s="23" t="s">
        <v>44</v>
      </c>
      <c r="C19" s="23">
        <v>259.35000000000002</v>
      </c>
      <c r="D19" s="24">
        <v>2.2999999999999998</v>
      </c>
      <c r="E19" s="21">
        <f t="shared" si="0"/>
        <v>246.42889999999997</v>
      </c>
      <c r="F19" s="21">
        <f t="shared" si="1"/>
        <v>233.41500000000002</v>
      </c>
      <c r="G19" s="27">
        <f t="shared" si="2"/>
        <v>-10</v>
      </c>
      <c r="H19" s="21">
        <f t="shared" si="3"/>
        <v>221.78600999999998</v>
      </c>
    </row>
    <row r="20" spans="2:8" x14ac:dyDescent="0.3">
      <c r="B20" s="23" t="s">
        <v>11</v>
      </c>
      <c r="C20" s="23">
        <v>510.8</v>
      </c>
      <c r="D20" s="24">
        <v>2.08</v>
      </c>
      <c r="E20" s="21">
        <f t="shared" si="0"/>
        <v>222.85744</v>
      </c>
      <c r="F20" s="21">
        <f t="shared" si="1"/>
        <v>459.72</v>
      </c>
      <c r="G20" s="27">
        <f t="shared" si="2"/>
        <v>-9.9999999999999964</v>
      </c>
      <c r="H20" s="21">
        <f t="shared" si="3"/>
        <v>200.571696</v>
      </c>
    </row>
    <row r="21" spans="2:8" x14ac:dyDescent="0.3">
      <c r="B21" s="23" t="s">
        <v>38</v>
      </c>
      <c r="C21" s="23">
        <v>897.7</v>
      </c>
      <c r="D21" s="24">
        <v>1.98</v>
      </c>
      <c r="E21" s="21">
        <f t="shared" si="0"/>
        <v>212.14313999999999</v>
      </c>
      <c r="F21" s="21">
        <f t="shared" si="1"/>
        <v>807.93000000000006</v>
      </c>
      <c r="G21" s="27">
        <f t="shared" si="2"/>
        <v>-9.9999999999999982</v>
      </c>
      <c r="H21" s="21">
        <f t="shared" si="3"/>
        <v>190.92882599999999</v>
      </c>
    </row>
    <row r="22" spans="2:8" x14ac:dyDescent="0.3">
      <c r="B22" s="23" t="s">
        <v>54</v>
      </c>
      <c r="C22" s="23">
        <v>339.65</v>
      </c>
      <c r="D22" s="24">
        <v>1.48</v>
      </c>
      <c r="E22" s="21">
        <f t="shared" si="0"/>
        <v>158.57164</v>
      </c>
      <c r="F22" s="21">
        <f t="shared" si="1"/>
        <v>305.685</v>
      </c>
      <c r="G22" s="27">
        <f t="shared" si="2"/>
        <v>-9.9999999999999929</v>
      </c>
      <c r="H22" s="21">
        <f t="shared" si="3"/>
        <v>142.71447600000002</v>
      </c>
    </row>
    <row r="23" spans="2:8" x14ac:dyDescent="0.3">
      <c r="B23" s="23" t="s">
        <v>45</v>
      </c>
      <c r="C23" s="23">
        <v>564</v>
      </c>
      <c r="D23" s="24">
        <v>1.47</v>
      </c>
      <c r="E23" s="21">
        <f t="shared" si="0"/>
        <v>157.50020999999998</v>
      </c>
      <c r="F23" s="21">
        <f t="shared" si="1"/>
        <v>507.6</v>
      </c>
      <c r="G23" s="27">
        <f t="shared" si="2"/>
        <v>-9.9999999999999964</v>
      </c>
      <c r="H23" s="21">
        <f t="shared" si="3"/>
        <v>141.75018899999998</v>
      </c>
    </row>
    <row r="24" spans="2:8" x14ac:dyDescent="0.3">
      <c r="B24" s="23" t="s">
        <v>10</v>
      </c>
      <c r="C24" s="23">
        <v>1264.45</v>
      </c>
      <c r="D24" s="24">
        <v>1.35</v>
      </c>
      <c r="E24" s="21">
        <f t="shared" si="0"/>
        <v>144.64305000000002</v>
      </c>
      <c r="F24" s="21">
        <f t="shared" si="1"/>
        <v>1138.0050000000001</v>
      </c>
      <c r="G24" s="27">
        <f t="shared" si="2"/>
        <v>-9.9999999999999947</v>
      </c>
      <c r="H24" s="21">
        <f t="shared" si="3"/>
        <v>130.17874500000002</v>
      </c>
    </row>
    <row r="25" spans="2:8" x14ac:dyDescent="0.3">
      <c r="B25" s="23" t="s">
        <v>13</v>
      </c>
      <c r="C25" s="23">
        <v>2296.35</v>
      </c>
      <c r="D25" s="24">
        <v>1.29</v>
      </c>
      <c r="E25" s="21">
        <f t="shared" si="0"/>
        <v>138.21447000000001</v>
      </c>
      <c r="F25" s="21">
        <f t="shared" si="1"/>
        <v>2066.7150000000001</v>
      </c>
      <c r="G25" s="27">
        <f t="shared" si="2"/>
        <v>-9.9999999999999893</v>
      </c>
      <c r="H25" s="21">
        <f t="shared" si="3"/>
        <v>124.39302300000001</v>
      </c>
    </row>
    <row r="26" spans="2:8" x14ac:dyDescent="0.3">
      <c r="B26" s="23" t="s">
        <v>22</v>
      </c>
      <c r="C26" s="23">
        <v>926.25</v>
      </c>
      <c r="D26" s="24">
        <v>1.22</v>
      </c>
      <c r="E26" s="21">
        <f t="shared" si="0"/>
        <v>130.71445999999997</v>
      </c>
      <c r="F26" s="21">
        <f t="shared" si="1"/>
        <v>833.625</v>
      </c>
      <c r="G26" s="27">
        <f t="shared" si="2"/>
        <v>-10</v>
      </c>
      <c r="H26" s="21">
        <f t="shared" si="3"/>
        <v>117.64301399999998</v>
      </c>
    </row>
    <row r="27" spans="2:8" x14ac:dyDescent="0.3">
      <c r="B27" s="23" t="s">
        <v>15</v>
      </c>
      <c r="C27" s="23">
        <v>381.95</v>
      </c>
      <c r="D27" s="24">
        <v>1.19</v>
      </c>
      <c r="E27" s="21">
        <f t="shared" si="0"/>
        <v>127.50016999999998</v>
      </c>
      <c r="F27" s="21">
        <f t="shared" si="1"/>
        <v>343.755</v>
      </c>
      <c r="G27" s="27">
        <f t="shared" si="2"/>
        <v>-10</v>
      </c>
      <c r="H27" s="21">
        <f t="shared" si="3"/>
        <v>114.75015299999998</v>
      </c>
    </row>
    <row r="28" spans="2:8" x14ac:dyDescent="0.3">
      <c r="B28" s="23" t="s">
        <v>40</v>
      </c>
      <c r="C28" s="23">
        <v>159.65</v>
      </c>
      <c r="D28" s="24">
        <v>1.18</v>
      </c>
      <c r="E28" s="21">
        <f t="shared" si="0"/>
        <v>126.42873999999998</v>
      </c>
      <c r="F28" s="21">
        <f t="shared" si="1"/>
        <v>143.685</v>
      </c>
      <c r="G28" s="27">
        <f t="shared" si="2"/>
        <v>-10.000000000000002</v>
      </c>
      <c r="H28" s="21">
        <f t="shared" si="3"/>
        <v>113.78586599999997</v>
      </c>
    </row>
    <row r="29" spans="2:8" x14ac:dyDescent="0.3">
      <c r="B29" s="23" t="s">
        <v>47</v>
      </c>
      <c r="C29" s="23">
        <v>269.3</v>
      </c>
      <c r="D29" s="24">
        <v>1.18</v>
      </c>
      <c r="E29" s="21">
        <f t="shared" si="0"/>
        <v>126.42873999999998</v>
      </c>
      <c r="F29" s="21">
        <f t="shared" si="1"/>
        <v>242.37</v>
      </c>
      <c r="G29" s="27">
        <f t="shared" si="2"/>
        <v>-10.000000000000002</v>
      </c>
      <c r="H29" s="21">
        <f t="shared" si="3"/>
        <v>113.78586599999997</v>
      </c>
    </row>
    <row r="30" spans="2:8" x14ac:dyDescent="0.3">
      <c r="B30" s="23" t="s">
        <v>24</v>
      </c>
      <c r="C30" s="23">
        <v>3473.5</v>
      </c>
      <c r="D30" s="24">
        <v>1.07</v>
      </c>
      <c r="E30" s="21">
        <f t="shared" si="0"/>
        <v>114.64300999999999</v>
      </c>
      <c r="F30" s="21">
        <f t="shared" si="1"/>
        <v>3126.15</v>
      </c>
      <c r="G30" s="27">
        <f t="shared" si="2"/>
        <v>-9.9999999999999982</v>
      </c>
      <c r="H30" s="21">
        <f t="shared" si="3"/>
        <v>103.178709</v>
      </c>
    </row>
    <row r="31" spans="2:8" x14ac:dyDescent="0.3">
      <c r="B31" s="23" t="s">
        <v>41</v>
      </c>
      <c r="C31" s="23">
        <v>158.4</v>
      </c>
      <c r="D31" s="24">
        <v>1.06</v>
      </c>
      <c r="E31" s="21">
        <f t="shared" si="0"/>
        <v>113.57158</v>
      </c>
      <c r="F31" s="21">
        <f t="shared" si="1"/>
        <v>142.56</v>
      </c>
      <c r="G31" s="27">
        <f t="shared" si="2"/>
        <v>-10.000000000000002</v>
      </c>
      <c r="H31" s="21">
        <f t="shared" si="3"/>
        <v>102.214422</v>
      </c>
    </row>
    <row r="32" spans="2:8" x14ac:dyDescent="0.3">
      <c r="B32" s="23" t="s">
        <v>52</v>
      </c>
      <c r="C32" s="23">
        <v>236.2</v>
      </c>
      <c r="D32" s="24">
        <v>1.04</v>
      </c>
      <c r="E32" s="21">
        <f t="shared" si="0"/>
        <v>111.42872</v>
      </c>
      <c r="F32" s="21">
        <f t="shared" si="1"/>
        <v>212.57999999999998</v>
      </c>
      <c r="G32" s="27">
        <f t="shared" si="2"/>
        <v>-10.000000000000002</v>
      </c>
      <c r="H32" s="21">
        <f t="shared" si="3"/>
        <v>100.285848</v>
      </c>
    </row>
    <row r="33" spans="2:8" x14ac:dyDescent="0.3">
      <c r="B33" s="23" t="s">
        <v>48</v>
      </c>
      <c r="C33" s="23">
        <v>567.75</v>
      </c>
      <c r="D33" s="24">
        <v>1.01</v>
      </c>
      <c r="E33" s="21">
        <f t="shared" si="0"/>
        <v>108.21442999999999</v>
      </c>
      <c r="F33" s="21">
        <f t="shared" si="1"/>
        <v>510.97500000000002</v>
      </c>
      <c r="G33" s="27">
        <f t="shared" si="2"/>
        <v>-9.9999999999999964</v>
      </c>
      <c r="H33" s="21">
        <f t="shared" si="3"/>
        <v>97.392987000000005</v>
      </c>
    </row>
    <row r="34" spans="2:8" x14ac:dyDescent="0.3">
      <c r="B34" s="23" t="s">
        <v>42</v>
      </c>
      <c r="C34" s="23">
        <v>186.85</v>
      </c>
      <c r="D34" s="24">
        <v>0.99</v>
      </c>
      <c r="E34" s="21">
        <f t="shared" si="0"/>
        <v>106.07156999999999</v>
      </c>
      <c r="F34" s="21">
        <f t="shared" si="1"/>
        <v>168.16499999999999</v>
      </c>
      <c r="G34" s="27">
        <f t="shared" si="2"/>
        <v>-10.000000000000002</v>
      </c>
      <c r="H34" s="21">
        <f t="shared" si="3"/>
        <v>95.464412999999993</v>
      </c>
    </row>
    <row r="35" spans="2:8" x14ac:dyDescent="0.3">
      <c r="B35" s="23" t="s">
        <v>49</v>
      </c>
      <c r="C35" s="23">
        <v>655.45</v>
      </c>
      <c r="D35" s="24">
        <v>0.97</v>
      </c>
      <c r="E35" s="21">
        <f t="shared" si="0"/>
        <v>103.92871</v>
      </c>
      <c r="F35" s="21">
        <f t="shared" si="1"/>
        <v>589.90500000000009</v>
      </c>
      <c r="G35" s="27">
        <f t="shared" si="2"/>
        <v>-9.9999999999999929</v>
      </c>
      <c r="H35" s="21">
        <f t="shared" si="3"/>
        <v>93.53583900000001</v>
      </c>
    </row>
    <row r="36" spans="2:8" x14ac:dyDescent="0.3">
      <c r="B36" s="23" t="s">
        <v>57</v>
      </c>
      <c r="C36" s="23">
        <v>1006.85</v>
      </c>
      <c r="D36" s="24">
        <v>0.94</v>
      </c>
      <c r="E36" s="21">
        <f t="shared" si="0"/>
        <v>100.71441999999999</v>
      </c>
      <c r="F36" s="21">
        <f t="shared" si="1"/>
        <v>906.16500000000008</v>
      </c>
      <c r="G36" s="27">
        <f t="shared" si="2"/>
        <v>-9.9999999999999947</v>
      </c>
      <c r="H36" s="21">
        <f t="shared" si="3"/>
        <v>90.642977999999999</v>
      </c>
    </row>
    <row r="37" spans="2:8" x14ac:dyDescent="0.3">
      <c r="B37" s="23" t="s">
        <v>51</v>
      </c>
      <c r="C37" s="23">
        <v>3818.6</v>
      </c>
      <c r="D37" s="24">
        <v>0.94</v>
      </c>
      <c r="E37" s="21">
        <f t="shared" si="0"/>
        <v>100.71441999999999</v>
      </c>
      <c r="F37" s="21">
        <f t="shared" si="1"/>
        <v>3436.74</v>
      </c>
      <c r="G37" s="27">
        <f t="shared" si="2"/>
        <v>-10.000000000000004</v>
      </c>
      <c r="H37" s="21">
        <f t="shared" si="3"/>
        <v>90.642977999999985</v>
      </c>
    </row>
    <row r="38" spans="2:8" x14ac:dyDescent="0.3">
      <c r="B38" s="23" t="s">
        <v>20</v>
      </c>
      <c r="C38" s="23">
        <v>28590.45</v>
      </c>
      <c r="D38" s="24">
        <v>0.92</v>
      </c>
      <c r="E38" s="21">
        <f t="shared" si="0"/>
        <v>98.571559999999991</v>
      </c>
      <c r="F38" s="21">
        <f t="shared" si="1"/>
        <v>25731.405000000002</v>
      </c>
      <c r="G38" s="27">
        <f t="shared" si="2"/>
        <v>-9.9999999999999929</v>
      </c>
      <c r="H38" s="21">
        <f t="shared" si="3"/>
        <v>88.714404000000002</v>
      </c>
    </row>
    <row r="39" spans="2:8" x14ac:dyDescent="0.3">
      <c r="B39" s="23" t="s">
        <v>12</v>
      </c>
      <c r="C39" s="23">
        <v>2810.3</v>
      </c>
      <c r="D39" s="24">
        <v>0.9</v>
      </c>
      <c r="E39" s="21">
        <f t="shared" ref="E39:E56" si="4">$E$58*D39/100</f>
        <v>96.428699999999992</v>
      </c>
      <c r="F39" s="21">
        <f t="shared" ref="F39:F56" si="5">C39*0.9</f>
        <v>2529.2700000000004</v>
      </c>
      <c r="G39" s="27">
        <f t="shared" ref="G39:G56" si="6">(F39-C39)/C39*100</f>
        <v>-9.9999999999999911</v>
      </c>
      <c r="H39" s="21">
        <f t="shared" ref="H39:H56" si="7">E39+((E39*G39)/100)</f>
        <v>86.785830000000004</v>
      </c>
    </row>
    <row r="40" spans="2:8" x14ac:dyDescent="0.3">
      <c r="B40" s="23" t="s">
        <v>31</v>
      </c>
      <c r="C40" s="23">
        <v>1142.5</v>
      </c>
      <c r="D40" s="24">
        <v>0.89</v>
      </c>
      <c r="E40" s="21">
        <f t="shared" si="4"/>
        <v>95.357269999999986</v>
      </c>
      <c r="F40" s="21">
        <f t="shared" si="5"/>
        <v>1028.25</v>
      </c>
      <c r="G40" s="27">
        <f t="shared" si="6"/>
        <v>-10</v>
      </c>
      <c r="H40" s="21">
        <f t="shared" si="7"/>
        <v>85.821542999999991</v>
      </c>
    </row>
    <row r="41" spans="2:8" x14ac:dyDescent="0.3">
      <c r="B41" s="23" t="s">
        <v>58</v>
      </c>
      <c r="C41" s="23">
        <v>878.5</v>
      </c>
      <c r="D41" s="24">
        <v>0.87</v>
      </c>
      <c r="E41" s="21">
        <f t="shared" si="4"/>
        <v>93.214409999999987</v>
      </c>
      <c r="F41" s="21">
        <f t="shared" si="5"/>
        <v>790.65</v>
      </c>
      <c r="G41" s="27">
        <f t="shared" si="6"/>
        <v>-10.000000000000002</v>
      </c>
      <c r="H41" s="21">
        <f t="shared" si="7"/>
        <v>83.892968999999994</v>
      </c>
    </row>
    <row r="42" spans="2:8" x14ac:dyDescent="0.3">
      <c r="B42" s="23" t="s">
        <v>56</v>
      </c>
      <c r="C42" s="23">
        <v>5821.1</v>
      </c>
      <c r="D42" s="24">
        <v>0.83</v>
      </c>
      <c r="E42" s="21">
        <f t="shared" si="4"/>
        <v>88.928689999999989</v>
      </c>
      <c r="F42" s="21">
        <f t="shared" si="5"/>
        <v>5238.9900000000007</v>
      </c>
      <c r="G42" s="27">
        <f t="shared" si="6"/>
        <v>-9.9999999999999929</v>
      </c>
      <c r="H42" s="21">
        <f t="shared" si="7"/>
        <v>80.035820999999999</v>
      </c>
    </row>
    <row r="43" spans="2:8" x14ac:dyDescent="0.3">
      <c r="B43" s="23" t="s">
        <v>18</v>
      </c>
      <c r="C43" s="23">
        <v>264.35000000000002</v>
      </c>
      <c r="D43" s="24">
        <v>0.81</v>
      </c>
      <c r="E43" s="21">
        <f t="shared" si="4"/>
        <v>86.785830000000004</v>
      </c>
      <c r="F43" s="21">
        <f t="shared" si="5"/>
        <v>237.91500000000002</v>
      </c>
      <c r="G43" s="27">
        <f t="shared" si="6"/>
        <v>-10</v>
      </c>
      <c r="H43" s="21">
        <f t="shared" si="7"/>
        <v>78.107247000000001</v>
      </c>
    </row>
    <row r="44" spans="2:8" x14ac:dyDescent="0.3">
      <c r="B44" s="23" t="s">
        <v>25</v>
      </c>
      <c r="C44" s="23">
        <v>230.5</v>
      </c>
      <c r="D44" s="24">
        <v>0.8</v>
      </c>
      <c r="E44" s="21">
        <f t="shared" si="4"/>
        <v>85.714400000000012</v>
      </c>
      <c r="F44" s="21">
        <f t="shared" si="5"/>
        <v>207.45000000000002</v>
      </c>
      <c r="G44" s="27">
        <f t="shared" si="6"/>
        <v>-9.9999999999999929</v>
      </c>
      <c r="H44" s="21">
        <f t="shared" si="7"/>
        <v>77.142960000000016</v>
      </c>
    </row>
    <row r="45" spans="2:8" x14ac:dyDescent="0.3">
      <c r="B45" s="23" t="s">
        <v>32</v>
      </c>
      <c r="C45" s="23">
        <v>156</v>
      </c>
      <c r="D45" s="24">
        <v>0.79</v>
      </c>
      <c r="E45" s="21">
        <f t="shared" si="4"/>
        <v>84.642970000000005</v>
      </c>
      <c r="F45" s="21">
        <f t="shared" si="5"/>
        <v>140.4</v>
      </c>
      <c r="G45" s="27">
        <f t="shared" si="6"/>
        <v>-9.9999999999999964</v>
      </c>
      <c r="H45" s="21">
        <f t="shared" si="7"/>
        <v>76.178673000000003</v>
      </c>
    </row>
    <row r="46" spans="2:8" x14ac:dyDescent="0.3">
      <c r="B46" s="23" t="s">
        <v>17</v>
      </c>
      <c r="C46" s="23">
        <v>616.65</v>
      </c>
      <c r="D46" s="24">
        <v>0.74</v>
      </c>
      <c r="E46" s="21">
        <f t="shared" si="4"/>
        <v>79.285820000000001</v>
      </c>
      <c r="F46" s="21">
        <f t="shared" si="5"/>
        <v>554.98500000000001</v>
      </c>
      <c r="G46" s="27">
        <f t="shared" si="6"/>
        <v>-9.9999999999999947</v>
      </c>
      <c r="H46" s="21">
        <f t="shared" si="7"/>
        <v>71.357238000000009</v>
      </c>
    </row>
    <row r="47" spans="2:8" x14ac:dyDescent="0.3">
      <c r="B47" s="23" t="s">
        <v>55</v>
      </c>
      <c r="C47" s="23">
        <v>543.95000000000005</v>
      </c>
      <c r="D47" s="24">
        <v>0.72</v>
      </c>
      <c r="E47" s="21">
        <f t="shared" si="4"/>
        <v>77.142959999999988</v>
      </c>
      <c r="F47" s="21">
        <f t="shared" si="5"/>
        <v>489.55500000000006</v>
      </c>
      <c r="G47" s="27">
        <f t="shared" si="6"/>
        <v>-9.9999999999999964</v>
      </c>
      <c r="H47" s="21">
        <f t="shared" si="7"/>
        <v>69.428663999999998</v>
      </c>
    </row>
    <row r="48" spans="2:8" x14ac:dyDescent="0.3">
      <c r="B48" s="23" t="s">
        <v>21</v>
      </c>
      <c r="C48" s="23">
        <v>340.25</v>
      </c>
      <c r="D48" s="24">
        <v>0.71</v>
      </c>
      <c r="E48" s="21">
        <f t="shared" si="4"/>
        <v>76.071529999999996</v>
      </c>
      <c r="F48" s="21">
        <f t="shared" si="5"/>
        <v>306.22500000000002</v>
      </c>
      <c r="G48" s="27">
        <f t="shared" si="6"/>
        <v>-9.9999999999999929</v>
      </c>
      <c r="H48" s="21">
        <f t="shared" si="7"/>
        <v>68.464376999999999</v>
      </c>
    </row>
    <row r="49" spans="2:8" x14ac:dyDescent="0.3">
      <c r="B49" s="23" t="s">
        <v>53</v>
      </c>
      <c r="C49" s="23">
        <v>261.5</v>
      </c>
      <c r="D49" s="24">
        <v>0.7</v>
      </c>
      <c r="E49" s="21">
        <f t="shared" si="4"/>
        <v>75.000099999999989</v>
      </c>
      <c r="F49" s="21">
        <f t="shared" si="5"/>
        <v>235.35</v>
      </c>
      <c r="G49" s="27">
        <f t="shared" si="6"/>
        <v>-10.000000000000002</v>
      </c>
      <c r="H49" s="21">
        <f t="shared" si="7"/>
        <v>67.500089999999986</v>
      </c>
    </row>
    <row r="50" spans="2:8" x14ac:dyDescent="0.3">
      <c r="B50" s="23" t="s">
        <v>14</v>
      </c>
      <c r="C50" s="23">
        <v>373.3</v>
      </c>
      <c r="D50" s="24">
        <v>0.69</v>
      </c>
      <c r="E50" s="21">
        <f t="shared" si="4"/>
        <v>73.928669999999997</v>
      </c>
      <c r="F50" s="21">
        <f t="shared" si="5"/>
        <v>335.97</v>
      </c>
      <c r="G50" s="27">
        <f t="shared" si="6"/>
        <v>-9.9999999999999947</v>
      </c>
      <c r="H50" s="21">
        <f t="shared" si="7"/>
        <v>66.535803000000001</v>
      </c>
    </row>
    <row r="51" spans="2:8" x14ac:dyDescent="0.3">
      <c r="B51" s="23" t="s">
        <v>19</v>
      </c>
      <c r="C51" s="23">
        <v>2235.0500000000002</v>
      </c>
      <c r="D51" s="24">
        <v>0.64</v>
      </c>
      <c r="E51" s="21">
        <f t="shared" si="4"/>
        <v>68.571520000000007</v>
      </c>
      <c r="F51" s="21">
        <f t="shared" si="5"/>
        <v>2011.5450000000003</v>
      </c>
      <c r="G51" s="27">
        <f t="shared" si="6"/>
        <v>-9.9999999999999929</v>
      </c>
      <c r="H51" s="21">
        <f t="shared" si="7"/>
        <v>61.714368000000007</v>
      </c>
    </row>
    <row r="52" spans="2:8" x14ac:dyDescent="0.3">
      <c r="B52" s="23" t="s">
        <v>9</v>
      </c>
      <c r="C52" s="23">
        <v>373.15</v>
      </c>
      <c r="D52" s="24">
        <v>0.62</v>
      </c>
      <c r="E52" s="21">
        <f t="shared" si="4"/>
        <v>66.428659999999994</v>
      </c>
      <c r="F52" s="21">
        <f t="shared" si="5"/>
        <v>335.83499999999998</v>
      </c>
      <c r="G52" s="27">
        <f t="shared" si="6"/>
        <v>-10</v>
      </c>
      <c r="H52" s="21">
        <f t="shared" si="7"/>
        <v>59.785793999999996</v>
      </c>
    </row>
    <row r="53" spans="2:8" x14ac:dyDescent="0.3">
      <c r="B53" s="23" t="s">
        <v>16</v>
      </c>
      <c r="C53" s="23">
        <v>300.55</v>
      </c>
      <c r="D53" s="24">
        <v>0.6</v>
      </c>
      <c r="E53" s="21">
        <f t="shared" si="4"/>
        <v>64.285799999999995</v>
      </c>
      <c r="F53" s="21">
        <f t="shared" si="5"/>
        <v>270.495</v>
      </c>
      <c r="G53" s="27">
        <f t="shared" si="6"/>
        <v>-10.000000000000002</v>
      </c>
      <c r="H53" s="21">
        <f t="shared" si="7"/>
        <v>57.857219999999998</v>
      </c>
    </row>
    <row r="54" spans="2:8" x14ac:dyDescent="0.3">
      <c r="B54" s="23" t="s">
        <v>50</v>
      </c>
      <c r="C54" s="23">
        <v>618.79999999999995</v>
      </c>
      <c r="D54" s="24">
        <v>0.54</v>
      </c>
      <c r="E54" s="21">
        <f t="shared" si="4"/>
        <v>57.857219999999998</v>
      </c>
      <c r="F54" s="21">
        <f t="shared" si="5"/>
        <v>556.91999999999996</v>
      </c>
      <c r="G54" s="27">
        <f t="shared" si="6"/>
        <v>-10</v>
      </c>
      <c r="H54" s="21">
        <f t="shared" si="7"/>
        <v>52.071497999999998</v>
      </c>
    </row>
    <row r="55" spans="2:8" x14ac:dyDescent="0.3">
      <c r="B55" s="23" t="s">
        <v>37</v>
      </c>
      <c r="C55" s="23">
        <v>903.8</v>
      </c>
      <c r="D55" s="24">
        <v>0.51</v>
      </c>
      <c r="E55" s="21">
        <f t="shared" si="4"/>
        <v>54.64293</v>
      </c>
      <c r="F55" s="21">
        <f t="shared" si="5"/>
        <v>813.42</v>
      </c>
      <c r="G55" s="27">
        <f t="shared" si="6"/>
        <v>-10</v>
      </c>
      <c r="H55" s="21">
        <f t="shared" si="7"/>
        <v>49.178637000000002</v>
      </c>
    </row>
    <row r="56" spans="2:8" x14ac:dyDescent="0.3">
      <c r="B56" s="23" t="s">
        <v>26</v>
      </c>
      <c r="C56" s="23">
        <v>259.2</v>
      </c>
      <c r="D56" s="24">
        <v>0.46</v>
      </c>
      <c r="E56" s="21">
        <f t="shared" si="4"/>
        <v>49.285779999999995</v>
      </c>
      <c r="F56" s="21">
        <f t="shared" si="5"/>
        <v>233.28</v>
      </c>
      <c r="G56" s="27">
        <f t="shared" si="6"/>
        <v>-9.9999999999999947</v>
      </c>
      <c r="H56" s="21">
        <f t="shared" si="7"/>
        <v>44.357202000000001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100.04000000000002</v>
      </c>
      <c r="E58" s="17">
        <v>10714.3</v>
      </c>
      <c r="F58" s="18"/>
      <c r="G58" s="19"/>
      <c r="H58" s="17">
        <f>SUM(H7:H57)</f>
        <v>9646.7271480000018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abSelected="1" workbookViewId="0">
      <selection activeCell="F9" sqref="F9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23" t="s">
        <v>23</v>
      </c>
      <c r="C7" s="23">
        <v>2108.4499999999998</v>
      </c>
      <c r="D7" s="24">
        <v>10.25</v>
      </c>
      <c r="E7" s="21">
        <f t="shared" ref="E7:E38" si="0">$E$58*D7/100</f>
        <v>1098.2157500000001</v>
      </c>
      <c r="F7" s="22">
        <f t="shared" ref="F7:F38" si="1">C7*1.1</f>
        <v>2319.2950000000001</v>
      </c>
      <c r="G7" s="27">
        <f t="shared" ref="G7:G38" si="2">(F7-C7)/C7*100</f>
        <v>10.000000000000012</v>
      </c>
      <c r="H7" s="21">
        <f t="shared" ref="H7:H38" si="3">E7+((E7*G7)/100)</f>
        <v>1208.0373250000002</v>
      </c>
    </row>
    <row r="8" spans="2:8" x14ac:dyDescent="0.3">
      <c r="B8" s="23" t="s">
        <v>43</v>
      </c>
      <c r="C8" s="23">
        <v>972.45</v>
      </c>
      <c r="D8" s="24">
        <v>8.08</v>
      </c>
      <c r="E8" s="21">
        <f t="shared" si="0"/>
        <v>865.71543999999994</v>
      </c>
      <c r="F8" s="22">
        <f t="shared" si="1"/>
        <v>1069.6950000000002</v>
      </c>
      <c r="G8" s="27">
        <f t="shared" si="2"/>
        <v>10.000000000000012</v>
      </c>
      <c r="H8" s="21">
        <f t="shared" si="3"/>
        <v>952.28698400000007</v>
      </c>
    </row>
    <row r="9" spans="2:8" x14ac:dyDescent="0.3">
      <c r="B9" s="23" t="s">
        <v>28</v>
      </c>
      <c r="C9" s="23">
        <v>1908.1</v>
      </c>
      <c r="D9" s="24">
        <v>7.28</v>
      </c>
      <c r="E9" s="21">
        <f t="shared" si="0"/>
        <v>780.00103999999988</v>
      </c>
      <c r="F9" s="22">
        <f t="shared" si="1"/>
        <v>2098.91</v>
      </c>
      <c r="G9" s="27">
        <f t="shared" si="2"/>
        <v>9.9999999999999982</v>
      </c>
      <c r="H9" s="21">
        <f t="shared" si="3"/>
        <v>858.00114399999984</v>
      </c>
    </row>
    <row r="10" spans="2:8" x14ac:dyDescent="0.3">
      <c r="B10" s="23" t="s">
        <v>34</v>
      </c>
      <c r="C10" s="23">
        <v>1307.2</v>
      </c>
      <c r="D10" s="24">
        <v>5.87</v>
      </c>
      <c r="E10" s="21">
        <f t="shared" si="0"/>
        <v>628.92940999999996</v>
      </c>
      <c r="F10" s="22">
        <f t="shared" si="1"/>
        <v>1437.92</v>
      </c>
      <c r="G10" s="27">
        <f t="shared" si="2"/>
        <v>10.000000000000002</v>
      </c>
      <c r="H10" s="21">
        <f t="shared" si="3"/>
        <v>691.82235100000003</v>
      </c>
    </row>
    <row r="11" spans="2:8" x14ac:dyDescent="0.3">
      <c r="B11" s="23" t="s">
        <v>29</v>
      </c>
      <c r="C11" s="23">
        <v>266.2</v>
      </c>
      <c r="D11" s="24">
        <v>5.38</v>
      </c>
      <c r="E11" s="21">
        <f t="shared" si="0"/>
        <v>576.42933999999991</v>
      </c>
      <c r="F11" s="22">
        <f t="shared" si="1"/>
        <v>292.82</v>
      </c>
      <c r="G11" s="27">
        <f t="shared" si="2"/>
        <v>10.000000000000002</v>
      </c>
      <c r="H11" s="21">
        <f t="shared" si="3"/>
        <v>634.07227399999988</v>
      </c>
    </row>
    <row r="12" spans="2:8" x14ac:dyDescent="0.3">
      <c r="B12" s="23" t="s">
        <v>46</v>
      </c>
      <c r="C12" s="23">
        <v>1847.75</v>
      </c>
      <c r="D12" s="24">
        <v>4.68</v>
      </c>
      <c r="E12" s="21">
        <f t="shared" si="0"/>
        <v>501.42923999999994</v>
      </c>
      <c r="F12" s="22">
        <f t="shared" si="1"/>
        <v>2032.5250000000001</v>
      </c>
      <c r="G12" s="27">
        <f t="shared" si="2"/>
        <v>10.000000000000005</v>
      </c>
      <c r="H12" s="21">
        <f t="shared" si="3"/>
        <v>551.57216399999993</v>
      </c>
    </row>
    <row r="13" spans="2:8" x14ac:dyDescent="0.3">
      <c r="B13" s="23" t="s">
        <v>35</v>
      </c>
      <c r="C13" s="23">
        <v>1342.95</v>
      </c>
      <c r="D13" s="24">
        <v>4.24</v>
      </c>
      <c r="E13" s="21">
        <f t="shared" si="0"/>
        <v>454.28631999999999</v>
      </c>
      <c r="F13" s="22">
        <f t="shared" si="1"/>
        <v>1477.2450000000001</v>
      </c>
      <c r="G13" s="27">
        <f t="shared" si="2"/>
        <v>10.000000000000005</v>
      </c>
      <c r="H13" s="21">
        <f t="shared" si="3"/>
        <v>499.71495200000004</v>
      </c>
    </row>
    <row r="14" spans="2:8" x14ac:dyDescent="0.3">
      <c r="B14" s="23" t="s">
        <v>30</v>
      </c>
      <c r="C14" s="23">
        <v>275.39999999999998</v>
      </c>
      <c r="D14" s="24">
        <v>4.1900000000000004</v>
      </c>
      <c r="E14" s="21">
        <f t="shared" si="0"/>
        <v>448.92917</v>
      </c>
      <c r="F14" s="22">
        <f t="shared" si="1"/>
        <v>302.94</v>
      </c>
      <c r="G14" s="27">
        <f t="shared" si="2"/>
        <v>10.000000000000009</v>
      </c>
      <c r="H14" s="21">
        <f t="shared" si="3"/>
        <v>493.82208700000001</v>
      </c>
    </row>
    <row r="15" spans="2:8" x14ac:dyDescent="0.3">
      <c r="B15" s="23" t="s">
        <v>36</v>
      </c>
      <c r="C15" s="23">
        <v>1275.0999999999999</v>
      </c>
      <c r="D15" s="24">
        <v>3.72</v>
      </c>
      <c r="E15" s="21">
        <f t="shared" si="0"/>
        <v>398.57195999999999</v>
      </c>
      <c r="F15" s="22">
        <f t="shared" si="1"/>
        <v>1402.61</v>
      </c>
      <c r="G15" s="27">
        <f t="shared" si="2"/>
        <v>10</v>
      </c>
      <c r="H15" s="21">
        <f t="shared" si="3"/>
        <v>438.42915599999998</v>
      </c>
    </row>
    <row r="16" spans="2:8" x14ac:dyDescent="0.3">
      <c r="B16" s="23" t="s">
        <v>27</v>
      </c>
      <c r="C16" s="23">
        <v>1641.15</v>
      </c>
      <c r="D16" s="24">
        <v>2.77</v>
      </c>
      <c r="E16" s="21">
        <f t="shared" si="0"/>
        <v>296.78610999999995</v>
      </c>
      <c r="F16" s="22">
        <f t="shared" si="1"/>
        <v>1805.2650000000003</v>
      </c>
      <c r="G16" s="27">
        <f t="shared" si="2"/>
        <v>10.000000000000014</v>
      </c>
      <c r="H16" s="21">
        <f t="shared" si="3"/>
        <v>326.464721</v>
      </c>
    </row>
    <row r="17" spans="2:8" x14ac:dyDescent="0.3">
      <c r="B17" s="23" t="s">
        <v>39</v>
      </c>
      <c r="C17" s="23">
        <v>8825.6</v>
      </c>
      <c r="D17" s="24">
        <v>2.77</v>
      </c>
      <c r="E17" s="21">
        <f t="shared" si="0"/>
        <v>296.78610999999995</v>
      </c>
      <c r="F17" s="22">
        <f t="shared" si="1"/>
        <v>9708.1600000000017</v>
      </c>
      <c r="G17" s="27">
        <f t="shared" si="2"/>
        <v>10.000000000000014</v>
      </c>
      <c r="H17" s="21">
        <f t="shared" si="3"/>
        <v>326.464721</v>
      </c>
    </row>
    <row r="18" spans="2:8" x14ac:dyDescent="0.3">
      <c r="B18" s="23" t="s">
        <v>33</v>
      </c>
      <c r="C18" s="23">
        <v>1932.2</v>
      </c>
      <c r="D18" s="24">
        <v>2.33</v>
      </c>
      <c r="E18" s="21">
        <f t="shared" si="0"/>
        <v>249.64319</v>
      </c>
      <c r="F18" s="22">
        <f t="shared" si="1"/>
        <v>2125.42</v>
      </c>
      <c r="G18" s="27">
        <f t="shared" si="2"/>
        <v>10</v>
      </c>
      <c r="H18" s="21">
        <f t="shared" si="3"/>
        <v>274.60750899999999</v>
      </c>
    </row>
    <row r="19" spans="2:8" x14ac:dyDescent="0.3">
      <c r="B19" s="23" t="s">
        <v>44</v>
      </c>
      <c r="C19" s="23">
        <v>259.35000000000002</v>
      </c>
      <c r="D19" s="24">
        <v>2.2999999999999998</v>
      </c>
      <c r="E19" s="21">
        <f t="shared" si="0"/>
        <v>246.42889999999997</v>
      </c>
      <c r="F19" s="22">
        <f t="shared" si="1"/>
        <v>285.28500000000003</v>
      </c>
      <c r="G19" s="27">
        <f t="shared" si="2"/>
        <v>10</v>
      </c>
      <c r="H19" s="21">
        <f t="shared" si="3"/>
        <v>271.07178999999996</v>
      </c>
    </row>
    <row r="20" spans="2:8" x14ac:dyDescent="0.3">
      <c r="B20" s="23" t="s">
        <v>11</v>
      </c>
      <c r="C20" s="23">
        <v>510.8</v>
      </c>
      <c r="D20" s="24">
        <v>2.08</v>
      </c>
      <c r="E20" s="21">
        <f t="shared" si="0"/>
        <v>222.85744</v>
      </c>
      <c r="F20" s="22">
        <f t="shared" si="1"/>
        <v>561.88000000000011</v>
      </c>
      <c r="G20" s="27">
        <f t="shared" si="2"/>
        <v>10.000000000000018</v>
      </c>
      <c r="H20" s="21">
        <f t="shared" si="3"/>
        <v>245.14318400000005</v>
      </c>
    </row>
    <row r="21" spans="2:8" x14ac:dyDescent="0.3">
      <c r="B21" s="23" t="s">
        <v>38</v>
      </c>
      <c r="C21" s="23">
        <v>897.7</v>
      </c>
      <c r="D21" s="24">
        <v>1.98</v>
      </c>
      <c r="E21" s="21">
        <f t="shared" si="0"/>
        <v>212.14313999999999</v>
      </c>
      <c r="F21" s="22">
        <f t="shared" si="1"/>
        <v>987.47000000000014</v>
      </c>
      <c r="G21" s="27">
        <f t="shared" si="2"/>
        <v>10.000000000000011</v>
      </c>
      <c r="H21" s="21">
        <f t="shared" si="3"/>
        <v>233.35745400000002</v>
      </c>
    </row>
    <row r="22" spans="2:8" x14ac:dyDescent="0.3">
      <c r="B22" s="23" t="s">
        <v>54</v>
      </c>
      <c r="C22" s="23">
        <v>339.65</v>
      </c>
      <c r="D22" s="24">
        <v>1.48</v>
      </c>
      <c r="E22" s="21">
        <f t="shared" si="0"/>
        <v>158.57164</v>
      </c>
      <c r="F22" s="22">
        <f t="shared" si="1"/>
        <v>373.61500000000001</v>
      </c>
      <c r="G22" s="27">
        <f t="shared" si="2"/>
        <v>10.000000000000011</v>
      </c>
      <c r="H22" s="21">
        <f t="shared" si="3"/>
        <v>174.42880400000001</v>
      </c>
    </row>
    <row r="23" spans="2:8" x14ac:dyDescent="0.3">
      <c r="B23" s="23" t="s">
        <v>45</v>
      </c>
      <c r="C23" s="23">
        <v>564</v>
      </c>
      <c r="D23" s="24">
        <v>1.47</v>
      </c>
      <c r="E23" s="21">
        <f t="shared" si="0"/>
        <v>157.50020999999998</v>
      </c>
      <c r="F23" s="22">
        <f t="shared" si="1"/>
        <v>620.40000000000009</v>
      </c>
      <c r="G23" s="27">
        <f t="shared" si="2"/>
        <v>10.000000000000016</v>
      </c>
      <c r="H23" s="21">
        <f t="shared" si="3"/>
        <v>173.25023100000001</v>
      </c>
    </row>
    <row r="24" spans="2:8" x14ac:dyDescent="0.3">
      <c r="B24" s="23" t="s">
        <v>10</v>
      </c>
      <c r="C24" s="23">
        <v>1264.45</v>
      </c>
      <c r="D24" s="24">
        <v>1.35</v>
      </c>
      <c r="E24" s="21">
        <f t="shared" si="0"/>
        <v>144.64305000000002</v>
      </c>
      <c r="F24" s="22">
        <f t="shared" si="1"/>
        <v>1390.8950000000002</v>
      </c>
      <c r="G24" s="27">
        <f t="shared" si="2"/>
        <v>10.000000000000012</v>
      </c>
      <c r="H24" s="21">
        <f t="shared" si="3"/>
        <v>159.10735500000004</v>
      </c>
    </row>
    <row r="25" spans="2:8" x14ac:dyDescent="0.3">
      <c r="B25" s="23" t="s">
        <v>13</v>
      </c>
      <c r="C25" s="23">
        <v>2296.35</v>
      </c>
      <c r="D25" s="24">
        <v>1.29</v>
      </c>
      <c r="E25" s="21">
        <f t="shared" si="0"/>
        <v>138.21447000000001</v>
      </c>
      <c r="F25" s="22">
        <f t="shared" si="1"/>
        <v>2525.9850000000001</v>
      </c>
      <c r="G25" s="27">
        <f t="shared" si="2"/>
        <v>10.000000000000011</v>
      </c>
      <c r="H25" s="21">
        <f t="shared" si="3"/>
        <v>152.03591700000001</v>
      </c>
    </row>
    <row r="26" spans="2:8" x14ac:dyDescent="0.3">
      <c r="B26" s="23" t="s">
        <v>22</v>
      </c>
      <c r="C26" s="23">
        <v>926.25</v>
      </c>
      <c r="D26" s="24">
        <v>1.22</v>
      </c>
      <c r="E26" s="21">
        <f t="shared" si="0"/>
        <v>130.71445999999997</v>
      </c>
      <c r="F26" s="22">
        <f t="shared" si="1"/>
        <v>1018.8750000000001</v>
      </c>
      <c r="G26" s="27">
        <f t="shared" si="2"/>
        <v>10.000000000000012</v>
      </c>
      <c r="H26" s="21">
        <f t="shared" si="3"/>
        <v>143.78590599999998</v>
      </c>
    </row>
    <row r="27" spans="2:8" x14ac:dyDescent="0.3">
      <c r="B27" s="23" t="s">
        <v>15</v>
      </c>
      <c r="C27" s="23">
        <v>381.95</v>
      </c>
      <c r="D27" s="24">
        <v>1.19</v>
      </c>
      <c r="E27" s="21">
        <f t="shared" si="0"/>
        <v>127.50016999999998</v>
      </c>
      <c r="F27" s="22">
        <f t="shared" si="1"/>
        <v>420.14500000000004</v>
      </c>
      <c r="G27" s="27">
        <f t="shared" si="2"/>
        <v>10.000000000000012</v>
      </c>
      <c r="H27" s="21">
        <f t="shared" si="3"/>
        <v>140.25018699999998</v>
      </c>
    </row>
    <row r="28" spans="2:8" x14ac:dyDescent="0.3">
      <c r="B28" s="23" t="s">
        <v>40</v>
      </c>
      <c r="C28" s="23">
        <v>159.65</v>
      </c>
      <c r="D28" s="24">
        <v>1.18</v>
      </c>
      <c r="E28" s="21">
        <f t="shared" si="0"/>
        <v>126.42873999999998</v>
      </c>
      <c r="F28" s="22">
        <f t="shared" si="1"/>
        <v>175.61500000000001</v>
      </c>
      <c r="G28" s="27">
        <f t="shared" si="2"/>
        <v>10.000000000000002</v>
      </c>
      <c r="H28" s="21">
        <f t="shared" si="3"/>
        <v>139.07161399999998</v>
      </c>
    </row>
    <row r="29" spans="2:8" x14ac:dyDescent="0.3">
      <c r="B29" s="23" t="s">
        <v>47</v>
      </c>
      <c r="C29" s="23">
        <v>269.3</v>
      </c>
      <c r="D29" s="24">
        <v>1.18</v>
      </c>
      <c r="E29" s="21">
        <f t="shared" si="0"/>
        <v>126.42873999999998</v>
      </c>
      <c r="F29" s="22">
        <f t="shared" si="1"/>
        <v>296.23</v>
      </c>
      <c r="G29" s="27">
        <f t="shared" si="2"/>
        <v>10.000000000000002</v>
      </c>
      <c r="H29" s="21">
        <f t="shared" si="3"/>
        <v>139.07161399999998</v>
      </c>
    </row>
    <row r="30" spans="2:8" x14ac:dyDescent="0.3">
      <c r="B30" s="23" t="s">
        <v>24</v>
      </c>
      <c r="C30" s="23">
        <v>3473.5</v>
      </c>
      <c r="D30" s="24">
        <v>1.07</v>
      </c>
      <c r="E30" s="21">
        <f t="shared" si="0"/>
        <v>114.64300999999999</v>
      </c>
      <c r="F30" s="22">
        <f t="shared" si="1"/>
        <v>3820.8500000000004</v>
      </c>
      <c r="G30" s="27">
        <f t="shared" si="2"/>
        <v>10.000000000000011</v>
      </c>
      <c r="H30" s="21">
        <f t="shared" si="3"/>
        <v>126.107311</v>
      </c>
    </row>
    <row r="31" spans="2:8" x14ac:dyDescent="0.3">
      <c r="B31" s="23" t="s">
        <v>41</v>
      </c>
      <c r="C31" s="23">
        <v>158.4</v>
      </c>
      <c r="D31" s="24">
        <v>1.06</v>
      </c>
      <c r="E31" s="21">
        <f t="shared" si="0"/>
        <v>113.57158</v>
      </c>
      <c r="F31" s="22">
        <f t="shared" si="1"/>
        <v>174.24</v>
      </c>
      <c r="G31" s="27">
        <f t="shared" si="2"/>
        <v>10.000000000000002</v>
      </c>
      <c r="H31" s="21">
        <f t="shared" si="3"/>
        <v>124.928738</v>
      </c>
    </row>
    <row r="32" spans="2:8" x14ac:dyDescent="0.3">
      <c r="B32" s="23" t="s">
        <v>52</v>
      </c>
      <c r="C32" s="23">
        <v>236.2</v>
      </c>
      <c r="D32" s="24">
        <v>1.04</v>
      </c>
      <c r="E32" s="21">
        <f t="shared" si="0"/>
        <v>111.42872</v>
      </c>
      <c r="F32" s="22">
        <f t="shared" si="1"/>
        <v>259.82</v>
      </c>
      <c r="G32" s="27">
        <f t="shared" si="2"/>
        <v>10.000000000000002</v>
      </c>
      <c r="H32" s="21">
        <f t="shared" si="3"/>
        <v>122.571592</v>
      </c>
    </row>
    <row r="33" spans="2:8" x14ac:dyDescent="0.3">
      <c r="B33" s="23" t="s">
        <v>48</v>
      </c>
      <c r="C33" s="23">
        <v>567.75</v>
      </c>
      <c r="D33" s="24">
        <v>1.01</v>
      </c>
      <c r="E33" s="21">
        <f t="shared" si="0"/>
        <v>108.21442999999999</v>
      </c>
      <c r="F33" s="22">
        <f t="shared" si="1"/>
        <v>624.52500000000009</v>
      </c>
      <c r="G33" s="27">
        <f t="shared" si="2"/>
        <v>10.000000000000016</v>
      </c>
      <c r="H33" s="21">
        <f t="shared" si="3"/>
        <v>119.03587300000001</v>
      </c>
    </row>
    <row r="34" spans="2:8" x14ac:dyDescent="0.3">
      <c r="B34" s="23" t="s">
        <v>42</v>
      </c>
      <c r="C34" s="23">
        <v>186.85</v>
      </c>
      <c r="D34" s="24">
        <v>0.99</v>
      </c>
      <c r="E34" s="21">
        <f t="shared" si="0"/>
        <v>106.07156999999999</v>
      </c>
      <c r="F34" s="22">
        <f t="shared" si="1"/>
        <v>205.535</v>
      </c>
      <c r="G34" s="27">
        <f t="shared" si="2"/>
        <v>10.000000000000002</v>
      </c>
      <c r="H34" s="21">
        <f t="shared" si="3"/>
        <v>116.67872699999999</v>
      </c>
    </row>
    <row r="35" spans="2:8" x14ac:dyDescent="0.3">
      <c r="B35" s="23" t="s">
        <v>49</v>
      </c>
      <c r="C35" s="23">
        <v>655.45</v>
      </c>
      <c r="D35" s="24">
        <v>0.97</v>
      </c>
      <c r="E35" s="21">
        <f t="shared" si="0"/>
        <v>103.92871</v>
      </c>
      <c r="F35" s="22">
        <f t="shared" si="1"/>
        <v>720.99500000000012</v>
      </c>
      <c r="G35" s="27">
        <f t="shared" si="2"/>
        <v>10.000000000000011</v>
      </c>
      <c r="H35" s="21">
        <f t="shared" si="3"/>
        <v>114.32158100000001</v>
      </c>
    </row>
    <row r="36" spans="2:8" x14ac:dyDescent="0.3">
      <c r="B36" s="23" t="s">
        <v>57</v>
      </c>
      <c r="C36" s="23">
        <v>1006.85</v>
      </c>
      <c r="D36" s="24">
        <v>0.94</v>
      </c>
      <c r="E36" s="21">
        <f t="shared" si="0"/>
        <v>100.71441999999999</v>
      </c>
      <c r="F36" s="22">
        <f t="shared" si="1"/>
        <v>1107.5350000000001</v>
      </c>
      <c r="G36" s="27">
        <f t="shared" si="2"/>
        <v>10.000000000000005</v>
      </c>
      <c r="H36" s="21">
        <f t="shared" si="3"/>
        <v>110.78586199999999</v>
      </c>
    </row>
    <row r="37" spans="2:8" x14ac:dyDescent="0.3">
      <c r="B37" s="23" t="s">
        <v>51</v>
      </c>
      <c r="C37" s="23">
        <v>3818.6</v>
      </c>
      <c r="D37" s="24">
        <v>0.94</v>
      </c>
      <c r="E37" s="21">
        <f t="shared" si="0"/>
        <v>100.71441999999999</v>
      </c>
      <c r="F37" s="22">
        <f t="shared" si="1"/>
        <v>4200.46</v>
      </c>
      <c r="G37" s="27">
        <f t="shared" si="2"/>
        <v>10.000000000000004</v>
      </c>
      <c r="H37" s="21">
        <f t="shared" si="3"/>
        <v>110.78586199999999</v>
      </c>
    </row>
    <row r="38" spans="2:8" x14ac:dyDescent="0.3">
      <c r="B38" s="23" t="s">
        <v>20</v>
      </c>
      <c r="C38" s="23">
        <v>28590.45</v>
      </c>
      <c r="D38" s="24">
        <v>0.92</v>
      </c>
      <c r="E38" s="21">
        <f t="shared" si="0"/>
        <v>98.571559999999991</v>
      </c>
      <c r="F38" s="22">
        <f t="shared" si="1"/>
        <v>31449.495000000003</v>
      </c>
      <c r="G38" s="27">
        <f t="shared" si="2"/>
        <v>10.000000000000005</v>
      </c>
      <c r="H38" s="21">
        <f t="shared" si="3"/>
        <v>108.42871599999999</v>
      </c>
    </row>
    <row r="39" spans="2:8" x14ac:dyDescent="0.3">
      <c r="B39" s="23" t="s">
        <v>12</v>
      </c>
      <c r="C39" s="23">
        <v>2810.3</v>
      </c>
      <c r="D39" s="24">
        <v>0.9</v>
      </c>
      <c r="E39" s="21">
        <f t="shared" ref="E39:E56" si="4">$E$58*D39/100</f>
        <v>96.428699999999992</v>
      </c>
      <c r="F39" s="22">
        <f t="shared" ref="F39:F56" si="5">C39*1.1</f>
        <v>3091.3300000000004</v>
      </c>
      <c r="G39" s="27">
        <f t="shared" ref="G39:G56" si="6">(F39-C39)/C39*100</f>
        <v>10.000000000000005</v>
      </c>
      <c r="H39" s="21">
        <f t="shared" ref="H39:H56" si="7">E39+((E39*G39)/100)</f>
        <v>106.07156999999999</v>
      </c>
    </row>
    <row r="40" spans="2:8" x14ac:dyDescent="0.3">
      <c r="B40" s="23" t="s">
        <v>31</v>
      </c>
      <c r="C40" s="23">
        <v>1142.5</v>
      </c>
      <c r="D40" s="24">
        <v>0.89</v>
      </c>
      <c r="E40" s="21">
        <f t="shared" si="4"/>
        <v>95.357269999999986</v>
      </c>
      <c r="F40" s="22">
        <f t="shared" si="5"/>
        <v>1256.75</v>
      </c>
      <c r="G40" s="27">
        <f t="shared" si="6"/>
        <v>10</v>
      </c>
      <c r="H40" s="21">
        <f t="shared" si="7"/>
        <v>104.89299699999998</v>
      </c>
    </row>
    <row r="41" spans="2:8" x14ac:dyDescent="0.3">
      <c r="B41" s="23" t="s">
        <v>58</v>
      </c>
      <c r="C41" s="23">
        <v>878.5</v>
      </c>
      <c r="D41" s="24">
        <v>0.87</v>
      </c>
      <c r="E41" s="21">
        <f t="shared" si="4"/>
        <v>93.214409999999987</v>
      </c>
      <c r="F41" s="22">
        <f t="shared" si="5"/>
        <v>966.35</v>
      </c>
      <c r="G41" s="27">
        <f t="shared" si="6"/>
        <v>10.000000000000002</v>
      </c>
      <c r="H41" s="21">
        <f t="shared" si="7"/>
        <v>102.53585099999998</v>
      </c>
    </row>
    <row r="42" spans="2:8" x14ac:dyDescent="0.3">
      <c r="B42" s="23" t="s">
        <v>56</v>
      </c>
      <c r="C42" s="23">
        <v>5821.1</v>
      </c>
      <c r="D42" s="24">
        <v>0.83</v>
      </c>
      <c r="E42" s="21">
        <f t="shared" si="4"/>
        <v>88.928689999999989</v>
      </c>
      <c r="F42" s="22">
        <f t="shared" si="5"/>
        <v>6403.2100000000009</v>
      </c>
      <c r="G42" s="27">
        <f t="shared" si="6"/>
        <v>10.000000000000009</v>
      </c>
      <c r="H42" s="21">
        <f t="shared" si="7"/>
        <v>97.821558999999993</v>
      </c>
    </row>
    <row r="43" spans="2:8" x14ac:dyDescent="0.3">
      <c r="B43" s="23" t="s">
        <v>18</v>
      </c>
      <c r="C43" s="23">
        <v>264.35000000000002</v>
      </c>
      <c r="D43" s="24">
        <v>0.81</v>
      </c>
      <c r="E43" s="21">
        <f t="shared" si="4"/>
        <v>86.785830000000004</v>
      </c>
      <c r="F43" s="22">
        <f t="shared" si="5"/>
        <v>290.78500000000003</v>
      </c>
      <c r="G43" s="27">
        <f t="shared" si="6"/>
        <v>10</v>
      </c>
      <c r="H43" s="21">
        <f t="shared" si="7"/>
        <v>95.464413000000008</v>
      </c>
    </row>
    <row r="44" spans="2:8" x14ac:dyDescent="0.3">
      <c r="B44" s="23" t="s">
        <v>25</v>
      </c>
      <c r="C44" s="23">
        <v>230.5</v>
      </c>
      <c r="D44" s="24">
        <v>0.8</v>
      </c>
      <c r="E44" s="21">
        <f t="shared" si="4"/>
        <v>85.714400000000012</v>
      </c>
      <c r="F44" s="22">
        <f t="shared" si="5"/>
        <v>253.55</v>
      </c>
      <c r="G44" s="27">
        <f t="shared" si="6"/>
        <v>10.000000000000005</v>
      </c>
      <c r="H44" s="21">
        <f t="shared" si="7"/>
        <v>94.285840000000022</v>
      </c>
    </row>
    <row r="45" spans="2:8" x14ac:dyDescent="0.3">
      <c r="B45" s="23" t="s">
        <v>32</v>
      </c>
      <c r="C45" s="23">
        <v>156</v>
      </c>
      <c r="D45" s="24">
        <v>0.79</v>
      </c>
      <c r="E45" s="21">
        <f t="shared" si="4"/>
        <v>84.642970000000005</v>
      </c>
      <c r="F45" s="22">
        <f t="shared" si="5"/>
        <v>171.60000000000002</v>
      </c>
      <c r="G45" s="27">
        <f t="shared" si="6"/>
        <v>10.000000000000014</v>
      </c>
      <c r="H45" s="21">
        <f t="shared" si="7"/>
        <v>93.107267000000022</v>
      </c>
    </row>
    <row r="46" spans="2:8" x14ac:dyDescent="0.3">
      <c r="B46" s="23" t="s">
        <v>17</v>
      </c>
      <c r="C46" s="23">
        <v>616.65</v>
      </c>
      <c r="D46" s="24">
        <v>0.74</v>
      </c>
      <c r="E46" s="21">
        <f t="shared" si="4"/>
        <v>79.285820000000001</v>
      </c>
      <c r="F46" s="22">
        <f t="shared" si="5"/>
        <v>678.31500000000005</v>
      </c>
      <c r="G46" s="27">
        <f t="shared" si="6"/>
        <v>10.000000000000012</v>
      </c>
      <c r="H46" s="21">
        <f t="shared" si="7"/>
        <v>87.214402000000007</v>
      </c>
    </row>
    <row r="47" spans="2:8" x14ac:dyDescent="0.3">
      <c r="B47" s="23" t="s">
        <v>55</v>
      </c>
      <c r="C47" s="23">
        <v>543.95000000000005</v>
      </c>
      <c r="D47" s="24">
        <v>0.72</v>
      </c>
      <c r="E47" s="21">
        <f t="shared" si="4"/>
        <v>77.142959999999988</v>
      </c>
      <c r="F47" s="22">
        <f t="shared" si="5"/>
        <v>598.34500000000014</v>
      </c>
      <c r="G47" s="27">
        <f t="shared" si="6"/>
        <v>10.000000000000018</v>
      </c>
      <c r="H47" s="21">
        <f t="shared" si="7"/>
        <v>84.857256000000007</v>
      </c>
    </row>
    <row r="48" spans="2:8" x14ac:dyDescent="0.3">
      <c r="B48" s="23" t="s">
        <v>21</v>
      </c>
      <c r="C48" s="23">
        <v>340.25</v>
      </c>
      <c r="D48" s="24">
        <v>0.71</v>
      </c>
      <c r="E48" s="21">
        <f t="shared" si="4"/>
        <v>76.071529999999996</v>
      </c>
      <c r="F48" s="22">
        <f t="shared" si="5"/>
        <v>374.27500000000003</v>
      </c>
      <c r="G48" s="27">
        <f t="shared" si="6"/>
        <v>10.000000000000011</v>
      </c>
      <c r="H48" s="21">
        <f t="shared" si="7"/>
        <v>83.678683000000007</v>
      </c>
    </row>
    <row r="49" spans="2:8" x14ac:dyDescent="0.3">
      <c r="B49" s="23" t="s">
        <v>53</v>
      </c>
      <c r="C49" s="23">
        <v>261.5</v>
      </c>
      <c r="D49" s="24">
        <v>0.7</v>
      </c>
      <c r="E49" s="21">
        <f t="shared" si="4"/>
        <v>75.000099999999989</v>
      </c>
      <c r="F49" s="22">
        <f t="shared" si="5"/>
        <v>287.65000000000003</v>
      </c>
      <c r="G49" s="27">
        <f t="shared" si="6"/>
        <v>10.000000000000012</v>
      </c>
      <c r="H49" s="21">
        <f t="shared" si="7"/>
        <v>82.500109999999992</v>
      </c>
    </row>
    <row r="50" spans="2:8" x14ac:dyDescent="0.3">
      <c r="B50" s="23" t="s">
        <v>14</v>
      </c>
      <c r="C50" s="23">
        <v>373.3</v>
      </c>
      <c r="D50" s="24">
        <v>0.69</v>
      </c>
      <c r="E50" s="21">
        <f t="shared" si="4"/>
        <v>73.928669999999997</v>
      </c>
      <c r="F50" s="22">
        <f t="shared" si="5"/>
        <v>410.63000000000005</v>
      </c>
      <c r="G50" s="27">
        <f t="shared" si="6"/>
        <v>10.000000000000011</v>
      </c>
      <c r="H50" s="21">
        <f t="shared" si="7"/>
        <v>81.321537000000006</v>
      </c>
    </row>
    <row r="51" spans="2:8" x14ac:dyDescent="0.3">
      <c r="B51" s="23" t="s">
        <v>19</v>
      </c>
      <c r="C51" s="23">
        <v>2235.0500000000002</v>
      </c>
      <c r="D51" s="24">
        <v>0.64</v>
      </c>
      <c r="E51" s="21">
        <f t="shared" si="4"/>
        <v>68.571520000000007</v>
      </c>
      <c r="F51" s="22">
        <f t="shared" si="5"/>
        <v>2458.5550000000003</v>
      </c>
      <c r="G51" s="27">
        <f t="shared" si="6"/>
        <v>10.000000000000005</v>
      </c>
      <c r="H51" s="21">
        <f t="shared" si="7"/>
        <v>75.428672000000006</v>
      </c>
    </row>
    <row r="52" spans="2:8" x14ac:dyDescent="0.3">
      <c r="B52" s="23" t="s">
        <v>9</v>
      </c>
      <c r="C52" s="23">
        <v>373.15</v>
      </c>
      <c r="D52" s="24">
        <v>0.62</v>
      </c>
      <c r="E52" s="21">
        <f t="shared" si="4"/>
        <v>66.428659999999994</v>
      </c>
      <c r="F52" s="22">
        <f t="shared" si="5"/>
        <v>410.46500000000003</v>
      </c>
      <c r="G52" s="27">
        <f t="shared" si="6"/>
        <v>10.000000000000016</v>
      </c>
      <c r="H52" s="21">
        <f t="shared" si="7"/>
        <v>73.071526000000006</v>
      </c>
    </row>
    <row r="53" spans="2:8" x14ac:dyDescent="0.3">
      <c r="B53" s="23" t="s">
        <v>16</v>
      </c>
      <c r="C53" s="23">
        <v>300.55</v>
      </c>
      <c r="D53" s="24">
        <v>0.6</v>
      </c>
      <c r="E53" s="21">
        <f t="shared" si="4"/>
        <v>64.285799999999995</v>
      </c>
      <c r="F53" s="22">
        <f t="shared" si="5"/>
        <v>330.60500000000002</v>
      </c>
      <c r="G53" s="27">
        <f t="shared" si="6"/>
        <v>10.000000000000002</v>
      </c>
      <c r="H53" s="21">
        <f t="shared" si="7"/>
        <v>70.714379999999991</v>
      </c>
    </row>
    <row r="54" spans="2:8" x14ac:dyDescent="0.3">
      <c r="B54" s="23" t="s">
        <v>50</v>
      </c>
      <c r="C54" s="23">
        <v>618.79999999999995</v>
      </c>
      <c r="D54" s="24">
        <v>0.54</v>
      </c>
      <c r="E54" s="21">
        <f t="shared" si="4"/>
        <v>57.857219999999998</v>
      </c>
      <c r="F54" s="22">
        <f t="shared" si="5"/>
        <v>680.68</v>
      </c>
      <c r="G54" s="27">
        <f t="shared" si="6"/>
        <v>10</v>
      </c>
      <c r="H54" s="21">
        <f t="shared" si="7"/>
        <v>63.642941999999998</v>
      </c>
    </row>
    <row r="55" spans="2:8" x14ac:dyDescent="0.3">
      <c r="B55" s="23" t="s">
        <v>37</v>
      </c>
      <c r="C55" s="23">
        <v>903.8</v>
      </c>
      <c r="D55" s="24">
        <v>0.51</v>
      </c>
      <c r="E55" s="21">
        <f t="shared" si="4"/>
        <v>54.64293</v>
      </c>
      <c r="F55" s="22">
        <f t="shared" si="5"/>
        <v>994.18000000000006</v>
      </c>
      <c r="G55" s="27">
        <f t="shared" si="6"/>
        <v>10.000000000000012</v>
      </c>
      <c r="H55" s="21">
        <f t="shared" si="7"/>
        <v>60.107223000000005</v>
      </c>
    </row>
    <row r="56" spans="2:8" x14ac:dyDescent="0.3">
      <c r="B56" s="23" t="s">
        <v>26</v>
      </c>
      <c r="C56" s="23">
        <v>259.2</v>
      </c>
      <c r="D56" s="24">
        <v>0.46</v>
      </c>
      <c r="E56" s="21">
        <f t="shared" si="4"/>
        <v>49.285779999999995</v>
      </c>
      <c r="F56" s="22">
        <f t="shared" si="5"/>
        <v>285.12</v>
      </c>
      <c r="G56" s="27">
        <f t="shared" si="6"/>
        <v>10.000000000000005</v>
      </c>
      <c r="H56" s="21">
        <f t="shared" si="7"/>
        <v>54.214357999999997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100.04000000000002</v>
      </c>
      <c r="E58" s="17">
        <v>10714.3</v>
      </c>
      <c r="F58" s="18"/>
      <c r="G58" s="19"/>
      <c r="H58" s="17">
        <f>SUM(H7:H57)</f>
        <v>11790.444292000006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Nooresh main</cp:lastModifiedBy>
  <dcterms:created xsi:type="dcterms:W3CDTF">2011-11-28T07:51:29Z</dcterms:created>
  <dcterms:modified xsi:type="dcterms:W3CDTF">2018-07-10T08:33:23Z</dcterms:modified>
</cp:coreProperties>
</file>