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35" windowHeight="11190"/>
  </bookViews>
  <sheets>
    <sheet name="Nifty Calculator" sheetId="6" r:id="rId1"/>
    <sheet name="Pessimistic Nifty" sheetId="4" r:id="rId2"/>
    <sheet name="Optimistic Nifty" sheetId="7" r:id="rId3"/>
  </sheets>
  <definedNames>
    <definedName name="_xlnm._FilterDatabase" localSheetId="0" hidden="1">'Nifty Calculator'!$B$6:$H$58</definedName>
    <definedName name="_xlnm._FilterDatabase" localSheetId="2" hidden="1">'Optimistic Nifty'!$B$6:$H$58</definedName>
    <definedName name="_xlnm._FilterDatabase" localSheetId="1" hidden="1">'Pessimistic Nifty'!$B$6:$H$58</definedName>
  </definedNames>
  <calcPr calcId="124519"/>
</workbook>
</file>

<file path=xl/calcChain.xml><?xml version="1.0" encoding="utf-8"?>
<calcChain xmlns="http://schemas.openxmlformats.org/spreadsheetml/2006/main">
  <c r="F8" i="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7"/>
  <c r="F47" i="4"/>
  <c r="F32"/>
  <c r="F15"/>
  <c r="F39"/>
  <c r="F51"/>
  <c r="F22"/>
  <c r="F44"/>
  <c r="F45"/>
  <c r="F54"/>
  <c r="F33"/>
  <c r="F26"/>
  <c r="F28"/>
  <c r="F49"/>
  <c r="F42"/>
  <c r="F25"/>
  <c r="F10"/>
  <c r="F8"/>
  <c r="F36"/>
  <c r="F50"/>
  <c r="F20"/>
  <c r="F9"/>
  <c r="F46"/>
  <c r="F43"/>
  <c r="F30"/>
  <c r="F7"/>
  <c r="F11"/>
  <c r="F19"/>
  <c r="F13"/>
  <c r="F27"/>
  <c r="F23"/>
  <c r="F24"/>
  <c r="F56"/>
  <c r="F35"/>
  <c r="F21"/>
  <c r="F55"/>
  <c r="F34"/>
  <c r="F12"/>
  <c r="F17"/>
  <c r="F41"/>
  <c r="F18"/>
  <c r="F16"/>
  <c r="F52"/>
  <c r="F40"/>
  <c r="F14"/>
  <c r="F29"/>
  <c r="F37"/>
  <c r="F38"/>
  <c r="F48"/>
  <c r="F31"/>
  <c r="F53"/>
  <c r="D57" i="7" l="1"/>
  <c r="G31"/>
  <c r="E31"/>
  <c r="G48"/>
  <c r="E48"/>
  <c r="G38"/>
  <c r="E38"/>
  <c r="G37"/>
  <c r="E37"/>
  <c r="G29"/>
  <c r="E29"/>
  <c r="G14"/>
  <c r="E14"/>
  <c r="G40"/>
  <c r="E40"/>
  <c r="G52"/>
  <c r="E52"/>
  <c r="G16"/>
  <c r="E16"/>
  <c r="G18"/>
  <c r="E18"/>
  <c r="G41"/>
  <c r="E41"/>
  <c r="G17"/>
  <c r="E17"/>
  <c r="G12"/>
  <c r="E12"/>
  <c r="H34"/>
  <c r="G34"/>
  <c r="E34"/>
  <c r="G55"/>
  <c r="E55"/>
  <c r="H55" s="1"/>
  <c r="G21"/>
  <c r="E21"/>
  <c r="G35"/>
  <c r="E35"/>
  <c r="H35" s="1"/>
  <c r="G56"/>
  <c r="H56" s="1"/>
  <c r="E56"/>
  <c r="G24"/>
  <c r="E24"/>
  <c r="G23"/>
  <c r="E23"/>
  <c r="H27"/>
  <c r="G27"/>
  <c r="E27"/>
  <c r="G13"/>
  <c r="E13"/>
  <c r="H13" s="1"/>
  <c r="G19"/>
  <c r="E19"/>
  <c r="G11"/>
  <c r="E11"/>
  <c r="G7"/>
  <c r="E7"/>
  <c r="H7" s="1"/>
  <c r="G30"/>
  <c r="H30" s="1"/>
  <c r="E30"/>
  <c r="G43"/>
  <c r="E43"/>
  <c r="G46"/>
  <c r="E46"/>
  <c r="G9"/>
  <c r="H9" s="1"/>
  <c r="E9"/>
  <c r="G20"/>
  <c r="E20"/>
  <c r="G50"/>
  <c r="E50"/>
  <c r="G36"/>
  <c r="E36"/>
  <c r="G8"/>
  <c r="E8"/>
  <c r="H10"/>
  <c r="G10"/>
  <c r="E10"/>
  <c r="G25"/>
  <c r="E25"/>
  <c r="H25" s="1"/>
  <c r="G42"/>
  <c r="E42"/>
  <c r="H42" s="1"/>
  <c r="G49"/>
  <c r="H49" s="1"/>
  <c r="E49"/>
  <c r="G28"/>
  <c r="E28"/>
  <c r="H28" s="1"/>
  <c r="G26"/>
  <c r="E26"/>
  <c r="H26" s="1"/>
  <c r="G33"/>
  <c r="E33"/>
  <c r="H33" s="1"/>
  <c r="G54"/>
  <c r="E54"/>
  <c r="H54" s="1"/>
  <c r="G45"/>
  <c r="H45" s="1"/>
  <c r="E45"/>
  <c r="G44"/>
  <c r="E44"/>
  <c r="G22"/>
  <c r="E22"/>
  <c r="H51"/>
  <c r="G51"/>
  <c r="E51"/>
  <c r="G39"/>
  <c r="E39"/>
  <c r="H39" s="1"/>
  <c r="G15"/>
  <c r="E15"/>
  <c r="H15" s="1"/>
  <c r="G32"/>
  <c r="E32"/>
  <c r="G47"/>
  <c r="E47"/>
  <c r="H47" s="1"/>
  <c r="G53"/>
  <c r="H53" s="1"/>
  <c r="E53"/>
  <c r="D57" i="6"/>
  <c r="G31"/>
  <c r="E31"/>
  <c r="G48"/>
  <c r="H48" s="1"/>
  <c r="E48"/>
  <c r="G38"/>
  <c r="E38"/>
  <c r="H38" s="1"/>
  <c r="G37"/>
  <c r="E37"/>
  <c r="H37" s="1"/>
  <c r="G29"/>
  <c r="E29"/>
  <c r="H29" s="1"/>
  <c r="G14"/>
  <c r="E14"/>
  <c r="H14" s="1"/>
  <c r="G40"/>
  <c r="E40"/>
  <c r="H40" s="1"/>
  <c r="G52"/>
  <c r="E52"/>
  <c r="G16"/>
  <c r="E16"/>
  <c r="G18"/>
  <c r="E18"/>
  <c r="G41"/>
  <c r="E41"/>
  <c r="H41" s="1"/>
  <c r="G17"/>
  <c r="E17"/>
  <c r="H17" s="1"/>
  <c r="G12"/>
  <c r="E12"/>
  <c r="H12" s="1"/>
  <c r="G34"/>
  <c r="E34"/>
  <c r="H34" s="1"/>
  <c r="G55"/>
  <c r="H55" s="1"/>
  <c r="E55"/>
  <c r="G21"/>
  <c r="E21"/>
  <c r="G35"/>
  <c r="E35"/>
  <c r="G56"/>
  <c r="H56" s="1"/>
  <c r="E56"/>
  <c r="G24"/>
  <c r="E24"/>
  <c r="H24" s="1"/>
  <c r="G23"/>
  <c r="E23"/>
  <c r="H23" s="1"/>
  <c r="G27"/>
  <c r="E27"/>
  <c r="H27" s="1"/>
  <c r="G13"/>
  <c r="E13"/>
  <c r="G19"/>
  <c r="E19"/>
  <c r="H19" s="1"/>
  <c r="G11"/>
  <c r="E11"/>
  <c r="G7"/>
  <c r="E7"/>
  <c r="G30"/>
  <c r="H30" s="1"/>
  <c r="E30"/>
  <c r="G43"/>
  <c r="E43"/>
  <c r="H43" s="1"/>
  <c r="G46"/>
  <c r="E46"/>
  <c r="H46" s="1"/>
  <c r="G9"/>
  <c r="E9"/>
  <c r="H9" s="1"/>
  <c r="G20"/>
  <c r="E20"/>
  <c r="G50"/>
  <c r="E50"/>
  <c r="H50" s="1"/>
  <c r="G36"/>
  <c r="E36"/>
  <c r="G8"/>
  <c r="E8"/>
  <c r="G10"/>
  <c r="H10" s="1"/>
  <c r="E10"/>
  <c r="G25"/>
  <c r="E25"/>
  <c r="H25" s="1"/>
  <c r="G42"/>
  <c r="E42"/>
  <c r="H42" s="1"/>
  <c r="G49"/>
  <c r="E49"/>
  <c r="H49" s="1"/>
  <c r="G28"/>
  <c r="E28"/>
  <c r="G26"/>
  <c r="E26"/>
  <c r="H26" s="1"/>
  <c r="G33"/>
  <c r="E33"/>
  <c r="G54"/>
  <c r="E54"/>
  <c r="G45"/>
  <c r="H45" s="1"/>
  <c r="E45"/>
  <c r="H44"/>
  <c r="G44"/>
  <c r="E44"/>
  <c r="G22"/>
  <c r="E22"/>
  <c r="H22" s="1"/>
  <c r="G51"/>
  <c r="E51"/>
  <c r="H51" s="1"/>
  <c r="G39"/>
  <c r="E39"/>
  <c r="G15"/>
  <c r="E15"/>
  <c r="H15" s="1"/>
  <c r="G32"/>
  <c r="E32"/>
  <c r="G47"/>
  <c r="E47"/>
  <c r="G53"/>
  <c r="H53" s="1"/>
  <c r="E53"/>
  <c r="E31" i="4"/>
  <c r="E47"/>
  <c r="E32"/>
  <c r="E15"/>
  <c r="E39"/>
  <c r="E51"/>
  <c r="E22"/>
  <c r="E44"/>
  <c r="E45"/>
  <c r="E54"/>
  <c r="E33"/>
  <c r="E26"/>
  <c r="E28"/>
  <c r="E49"/>
  <c r="E42"/>
  <c r="E25"/>
  <c r="E10"/>
  <c r="E8"/>
  <c r="E36"/>
  <c r="E50"/>
  <c r="E20"/>
  <c r="E9"/>
  <c r="E46"/>
  <c r="E43"/>
  <c r="E30"/>
  <c r="E7"/>
  <c r="E11"/>
  <c r="E19"/>
  <c r="E13"/>
  <c r="E27"/>
  <c r="E23"/>
  <c r="E24"/>
  <c r="E56"/>
  <c r="E35"/>
  <c r="E21"/>
  <c r="E55"/>
  <c r="E34"/>
  <c r="E12"/>
  <c r="E17"/>
  <c r="E41"/>
  <c r="E18"/>
  <c r="E16"/>
  <c r="E52"/>
  <c r="E40"/>
  <c r="E14"/>
  <c r="E29"/>
  <c r="E37"/>
  <c r="E38"/>
  <c r="E48"/>
  <c r="E53"/>
  <c r="G38"/>
  <c r="H38" s="1"/>
  <c r="G48"/>
  <c r="G31"/>
  <c r="H31" s="1"/>
  <c r="G46"/>
  <c r="G47"/>
  <c r="G32"/>
  <c r="G15"/>
  <c r="G39"/>
  <c r="G51"/>
  <c r="G22"/>
  <c r="G44"/>
  <c r="G45"/>
  <c r="G54"/>
  <c r="G33"/>
  <c r="G26"/>
  <c r="G28"/>
  <c r="G49"/>
  <c r="G42"/>
  <c r="G25"/>
  <c r="H25" s="1"/>
  <c r="G10"/>
  <c r="G8"/>
  <c r="G36"/>
  <c r="G50"/>
  <c r="H50" s="1"/>
  <c r="G20"/>
  <c r="G9"/>
  <c r="G43"/>
  <c r="G30"/>
  <c r="H30" s="1"/>
  <c r="G7"/>
  <c r="G11"/>
  <c r="G19"/>
  <c r="G13"/>
  <c r="H13" s="1"/>
  <c r="G27"/>
  <c r="G23"/>
  <c r="G24"/>
  <c r="G56"/>
  <c r="G35"/>
  <c r="G21"/>
  <c r="G55"/>
  <c r="G34"/>
  <c r="G12"/>
  <c r="G17"/>
  <c r="G41"/>
  <c r="G18"/>
  <c r="G16"/>
  <c r="G52"/>
  <c r="G40"/>
  <c r="G14"/>
  <c r="G29"/>
  <c r="G37"/>
  <c r="G53"/>
  <c r="D57"/>
  <c r="H9"/>
  <c r="H8"/>
  <c r="H49"/>
  <c r="H26"/>
  <c r="H44"/>
  <c r="H22"/>
  <c r="H51"/>
  <c r="H15"/>
  <c r="H47"/>
  <c r="H47" i="6" l="1"/>
  <c r="H39"/>
  <c r="H33"/>
  <c r="H8"/>
  <c r="H20"/>
  <c r="H11"/>
  <c r="H35"/>
  <c r="H18"/>
  <c r="H52"/>
  <c r="H31"/>
  <c r="E57"/>
  <c r="H32"/>
  <c r="H54"/>
  <c r="H28"/>
  <c r="H36"/>
  <c r="H7"/>
  <c r="H57" s="1"/>
  <c r="H13"/>
  <c r="H21"/>
  <c r="H16"/>
  <c r="H22" i="7"/>
  <c r="H8"/>
  <c r="H50"/>
  <c r="H12"/>
  <c r="H41"/>
  <c r="H44"/>
  <c r="H36"/>
  <c r="H20"/>
  <c r="H46"/>
  <c r="H18"/>
  <c r="H52"/>
  <c r="H37"/>
  <c r="H21"/>
  <c r="H16"/>
  <c r="H40"/>
  <c r="H29"/>
  <c r="H38"/>
  <c r="H31"/>
  <c r="H32"/>
  <c r="E57"/>
  <c r="H19"/>
  <c r="H23"/>
  <c r="H14"/>
  <c r="H48"/>
  <c r="H43"/>
  <c r="H11"/>
  <c r="H24"/>
  <c r="H17"/>
  <c r="H57" s="1"/>
  <c r="H48" i="4"/>
  <c r="H11"/>
  <c r="H56"/>
  <c r="E57"/>
  <c r="H17"/>
  <c r="H37"/>
  <c r="H52"/>
  <c r="H12"/>
  <c r="H24"/>
  <c r="H27"/>
  <c r="H19"/>
  <c r="H46"/>
  <c r="H21"/>
  <c r="H14"/>
  <c r="H7"/>
  <c r="H55"/>
  <c r="H20"/>
  <c r="H10"/>
  <c r="H29"/>
  <c r="H53"/>
  <c r="H42"/>
  <c r="H36"/>
  <c r="H43"/>
  <c r="H40"/>
  <c r="H33"/>
  <c r="H54"/>
  <c r="H45"/>
  <c r="H39"/>
  <c r="H32"/>
  <c r="H34"/>
  <c r="H23"/>
  <c r="H35"/>
  <c r="H18"/>
  <c r="H41"/>
  <c r="H16"/>
  <c r="H28"/>
  <c r="H57" l="1"/>
</calcChain>
</file>

<file path=xl/sharedStrings.xml><?xml version="1.0" encoding="utf-8"?>
<sst xmlns="http://schemas.openxmlformats.org/spreadsheetml/2006/main" count="177" uniqueCount="58">
  <si>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</si>
  <si>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</si>
  <si>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</si>
  <si>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</si>
  <si>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</si>
  <si>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</si>
  <si>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</si>
  <si>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ACC Ltd.</t>
  </si>
  <si>
    <t>Ambuja Cements Ltd.</t>
  </si>
  <si>
    <t>Asian Paints Ltd.</t>
  </si>
  <si>
    <t>Axis Bank Ltd.</t>
  </si>
  <si>
    <t>Bajaj Auto Ltd.</t>
  </si>
  <si>
    <t>Bank of Baroda</t>
  </si>
  <si>
    <t>Bharti Airtel Ltd.</t>
  </si>
  <si>
    <t>Bharat Heavy Electricals Ltd.</t>
  </si>
  <si>
    <t>Bharat Petroleum Corporation Ltd.</t>
  </si>
  <si>
    <t>Cairn India Ltd.</t>
  </si>
  <si>
    <t>Cipla Ltd.</t>
  </si>
  <si>
    <t>Coal India Ltd.</t>
  </si>
  <si>
    <t>Dr. Reddy's Laboratories Ltd.</t>
  </si>
  <si>
    <t>GAIL (India) Ltd.</t>
  </si>
  <si>
    <t>Grasim Industries Ltd.</t>
  </si>
  <si>
    <t>HCL Technologies Ltd.</t>
  </si>
  <si>
    <t>Housing Development Finance Corporation Ltd.</t>
  </si>
  <si>
    <t>HDFC Bank Ltd.</t>
  </si>
  <si>
    <t>Hero MotoCorp Ltd.</t>
  </si>
  <si>
    <t>Hindalco Industries Ltd.</t>
  </si>
  <si>
    <t>Hindustan Unilever Ltd.</t>
  </si>
  <si>
    <t>ICICI Bank Ltd.</t>
  </si>
  <si>
    <t>IDFC Ltd.</t>
  </si>
  <si>
    <t>IndusInd Bank Ltd.</t>
  </si>
  <si>
    <t>Infosys Ltd.</t>
  </si>
  <si>
    <t>I T C Ltd.</t>
  </si>
  <si>
    <t>Kotak Mahindra Bank Ltd.</t>
  </si>
  <si>
    <t>Larsen &amp; Toubro Ltd.</t>
  </si>
  <si>
    <t>Lupin Ltd.</t>
  </si>
  <si>
    <t>Mahindra &amp; Mahindra Ltd.</t>
  </si>
  <si>
    <t>Maruti Suzuki India Ltd.</t>
  </si>
  <si>
    <t>NMDC Ltd.</t>
  </si>
  <si>
    <t>NTPC Ltd.</t>
  </si>
  <si>
    <t>Oil &amp; Natural Gas Corporation Ltd.</t>
  </si>
  <si>
    <t>Punjab National Bank</t>
  </si>
  <si>
    <t>Power Grid Corporation of India Ltd.</t>
  </si>
  <si>
    <t>Reliance Industries Ltd.</t>
  </si>
  <si>
    <t>State Bank of India</t>
  </si>
  <si>
    <t>Sesa Sterlite Ltd.</t>
  </si>
  <si>
    <t>Sun Pharmaceutical Industries Ltd.</t>
  </si>
  <si>
    <t>Tata Motors Ltd.</t>
  </si>
  <si>
    <t>Tata Power Co. Ltd.</t>
  </si>
  <si>
    <t>Tata Steel Ltd.</t>
  </si>
  <si>
    <t>Tata Consultancy Services Ltd.</t>
  </si>
  <si>
    <t>Tech Mahindra Ltd.</t>
  </si>
  <si>
    <t>UltraTech Cement Ltd.</t>
  </si>
  <si>
    <t>Wipro Ltd.</t>
  </si>
  <si>
    <t>% rise</t>
  </si>
  <si>
    <t>IDEA</t>
  </si>
  <si>
    <t>Yes Bank</t>
  </si>
  <si>
    <t>Zee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</si>
</sst>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>
          <a:spLocks noChangeAspect="1"/>
        </xdr:cNvSpPr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9</xdr:col>
      <xdr:colOff>104775</xdr:colOff>
      <xdr:row>3</xdr:row>
      <xdr:rowOff>180975</xdr:rowOff>
    </xdr:from>
    <xdr:to>
      <xdr:col>12</xdr:col>
      <xdr:colOff>323850</xdr:colOff>
      <xdr:row>21</xdr:row>
      <xdr:rowOff>95250</xdr:rowOff>
    </xdr:to>
    <xdr:sp macro="" textlink="">
      <xdr:nvSpPr>
        <xdr:cNvPr id="3" name="TextBox 2"/>
        <xdr:cNvSpPr txBox="1"/>
      </xdr:nvSpPr>
      <xdr:spPr>
        <a:xfrm>
          <a:off x="7991475" y="752475"/>
          <a:ext cx="2047875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53.6% of Nifty </a:t>
          </a:r>
        </a:p>
        <a:p>
          <a:endParaRPr lang="en-US" sz="1100" b="1" baseline="0"/>
        </a:p>
        <a:p>
          <a:r>
            <a:rPr lang="en-US" sz="1100" b="1" baseline="0"/>
            <a:t>Top 20 stocks = 74.5%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April 2015. 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/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15%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15% or less than 15%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15%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15% or less than 15%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58"/>
  <sheetViews>
    <sheetView tabSelected="1" workbookViewId="0">
      <selection activeCell="I3" sqref="I3"/>
    </sheetView>
  </sheetViews>
  <sheetFormatPr defaultRowHeight="1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>
      <c r="B2" s="1"/>
      <c r="C2" s="2"/>
      <c r="D2" s="2"/>
      <c r="E2" s="2"/>
      <c r="F2" s="2"/>
      <c r="G2" s="2"/>
      <c r="H2" s="3"/>
    </row>
    <row r="3" spans="2:8">
      <c r="B3" s="4"/>
      <c r="C3" s="5"/>
      <c r="D3" s="5"/>
      <c r="E3" s="5"/>
      <c r="F3" s="5"/>
      <c r="G3" s="5"/>
      <c r="H3" s="6"/>
    </row>
    <row r="4" spans="2:8">
      <c r="B4" s="4"/>
      <c r="C4" s="5"/>
      <c r="D4" s="5"/>
      <c r="E4" s="5"/>
      <c r="F4" s="5"/>
      <c r="G4" s="5"/>
      <c r="H4" s="6"/>
    </row>
    <row r="5" spans="2:8">
      <c r="B5" s="7"/>
      <c r="C5" s="8"/>
      <c r="D5" s="8"/>
      <c r="E5" s="8"/>
      <c r="F5" s="8"/>
      <c r="G5" s="8"/>
      <c r="H5" s="9"/>
    </row>
    <row r="6" spans="2:8" ht="37.5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54</v>
      </c>
      <c r="H6" s="10" t="s">
        <v>2</v>
      </c>
    </row>
    <row r="7" spans="2:8">
      <c r="B7" s="16" t="s">
        <v>31</v>
      </c>
      <c r="C7" s="16">
        <v>1942.25</v>
      </c>
      <c r="D7" s="16">
        <v>6.77</v>
      </c>
      <c r="E7" s="17">
        <f t="shared" ref="E7:E38" si="0">8181.5*D7/100</f>
        <v>553.88754999999992</v>
      </c>
      <c r="F7" s="16">
        <v>1942.25</v>
      </c>
      <c r="G7" s="17">
        <f t="shared" ref="G7:G38" si="1">(F7-C7)/C7*100</f>
        <v>0</v>
      </c>
      <c r="H7" s="17">
        <f t="shared" ref="H7:H38" si="2">E7+((E7*G7)/100)</f>
        <v>553.88754999999992</v>
      </c>
    </row>
    <row r="8" spans="2:8">
      <c r="B8" s="16" t="s">
        <v>24</v>
      </c>
      <c r="C8" s="16">
        <v>988.8</v>
      </c>
      <c r="D8" s="16">
        <v>6.71</v>
      </c>
      <c r="E8" s="17">
        <f t="shared" si="0"/>
        <v>548.97865000000002</v>
      </c>
      <c r="F8" s="16">
        <v>988.8</v>
      </c>
      <c r="G8" s="17">
        <f t="shared" si="1"/>
        <v>0</v>
      </c>
      <c r="H8" s="17">
        <f t="shared" si="2"/>
        <v>548.97865000000002</v>
      </c>
    </row>
    <row r="9" spans="2:8">
      <c r="B9" s="16" t="s">
        <v>28</v>
      </c>
      <c r="C9" s="16">
        <v>331.15</v>
      </c>
      <c r="D9" s="16">
        <v>6.7</v>
      </c>
      <c r="E9" s="17">
        <f t="shared" si="0"/>
        <v>548.16050000000007</v>
      </c>
      <c r="F9" s="16">
        <v>331.15</v>
      </c>
      <c r="G9" s="17">
        <f t="shared" si="1"/>
        <v>0</v>
      </c>
      <c r="H9" s="17">
        <f t="shared" si="2"/>
        <v>548.16050000000007</v>
      </c>
    </row>
    <row r="10" spans="2:8">
      <c r="B10" s="16" t="s">
        <v>23</v>
      </c>
      <c r="C10" s="16">
        <v>1170</v>
      </c>
      <c r="D10" s="16">
        <v>6.43</v>
      </c>
      <c r="E10" s="17">
        <f t="shared" si="0"/>
        <v>526.07044999999994</v>
      </c>
      <c r="F10" s="16">
        <v>1170</v>
      </c>
      <c r="G10" s="17">
        <f t="shared" si="1"/>
        <v>0</v>
      </c>
      <c r="H10" s="17">
        <f t="shared" si="2"/>
        <v>526.07044999999994</v>
      </c>
    </row>
    <row r="11" spans="2:8">
      <c r="B11" s="16" t="s">
        <v>32</v>
      </c>
      <c r="C11" s="16">
        <v>322.35000000000002</v>
      </c>
      <c r="D11" s="16">
        <v>6.3</v>
      </c>
      <c r="E11" s="17">
        <f t="shared" si="0"/>
        <v>515.43449999999996</v>
      </c>
      <c r="F11" s="16">
        <v>322.35000000000002</v>
      </c>
      <c r="G11" s="17">
        <f t="shared" si="1"/>
        <v>0</v>
      </c>
      <c r="H11" s="17">
        <f t="shared" si="2"/>
        <v>515.43449999999996</v>
      </c>
    </row>
    <row r="12" spans="2:8">
      <c r="B12" s="16" t="s">
        <v>43</v>
      </c>
      <c r="C12" s="16">
        <v>862.35</v>
      </c>
      <c r="D12" s="16">
        <v>4.96</v>
      </c>
      <c r="E12" s="17">
        <f t="shared" si="0"/>
        <v>405.80239999999998</v>
      </c>
      <c r="F12" s="16">
        <v>862.35</v>
      </c>
      <c r="G12" s="17">
        <f t="shared" si="1"/>
        <v>0</v>
      </c>
      <c r="H12" s="17">
        <f t="shared" si="2"/>
        <v>405.80239999999998</v>
      </c>
    </row>
    <row r="13" spans="2:8">
      <c r="B13" s="16" t="s">
        <v>34</v>
      </c>
      <c r="C13" s="16">
        <v>1631.3</v>
      </c>
      <c r="D13" s="16">
        <v>4.66</v>
      </c>
      <c r="E13" s="17">
        <f t="shared" si="0"/>
        <v>381.25790000000001</v>
      </c>
      <c r="F13" s="16">
        <v>1631.3</v>
      </c>
      <c r="G13" s="17">
        <f t="shared" si="1"/>
        <v>0</v>
      </c>
      <c r="H13" s="17">
        <f t="shared" si="2"/>
        <v>381.25790000000001</v>
      </c>
    </row>
    <row r="14" spans="2:8">
      <c r="B14" s="16" t="s">
        <v>50</v>
      </c>
      <c r="C14" s="16">
        <v>2463.6999999999998</v>
      </c>
      <c r="D14" s="16">
        <v>4.4000000000000004</v>
      </c>
      <c r="E14" s="17">
        <f t="shared" si="0"/>
        <v>359.98600000000005</v>
      </c>
      <c r="F14" s="16">
        <v>2463.6999999999998</v>
      </c>
      <c r="G14" s="17">
        <f t="shared" si="1"/>
        <v>0</v>
      </c>
      <c r="H14" s="17">
        <f t="shared" si="2"/>
        <v>359.98600000000005</v>
      </c>
    </row>
    <row r="15" spans="2:8">
      <c r="B15" s="16" t="s">
        <v>10</v>
      </c>
      <c r="C15" s="16">
        <v>567.79999999999995</v>
      </c>
      <c r="D15" s="16">
        <v>3.37</v>
      </c>
      <c r="E15" s="17">
        <f t="shared" si="0"/>
        <v>275.71655000000004</v>
      </c>
      <c r="F15" s="16">
        <v>567.79999999999995</v>
      </c>
      <c r="G15" s="17">
        <f t="shared" si="1"/>
        <v>0</v>
      </c>
      <c r="H15" s="17">
        <f t="shared" si="2"/>
        <v>275.71655000000004</v>
      </c>
    </row>
    <row r="16" spans="2:8">
      <c r="B16" s="16" t="s">
        <v>47</v>
      </c>
      <c r="C16" s="16">
        <v>508.25</v>
      </c>
      <c r="D16" s="16">
        <v>3.36</v>
      </c>
      <c r="E16" s="17">
        <f t="shared" si="0"/>
        <v>274.89839999999998</v>
      </c>
      <c r="F16" s="16">
        <v>508.25</v>
      </c>
      <c r="G16" s="17">
        <f t="shared" si="1"/>
        <v>0</v>
      </c>
      <c r="H16" s="17">
        <f t="shared" si="2"/>
        <v>274.89839999999998</v>
      </c>
    </row>
    <row r="17" spans="2:8">
      <c r="B17" s="16" t="s">
        <v>44</v>
      </c>
      <c r="C17" s="16">
        <v>269.75</v>
      </c>
      <c r="D17" s="16">
        <v>2.91</v>
      </c>
      <c r="E17" s="17">
        <f t="shared" si="0"/>
        <v>238.08165</v>
      </c>
      <c r="F17" s="16">
        <v>269.75</v>
      </c>
      <c r="G17" s="17">
        <f t="shared" si="1"/>
        <v>0</v>
      </c>
      <c r="H17" s="17">
        <f t="shared" si="2"/>
        <v>238.08165</v>
      </c>
    </row>
    <row r="18" spans="2:8">
      <c r="B18" s="16" t="s">
        <v>46</v>
      </c>
      <c r="C18" s="16">
        <v>938.85</v>
      </c>
      <c r="D18" s="16">
        <v>2.87</v>
      </c>
      <c r="E18" s="17">
        <f t="shared" si="0"/>
        <v>234.80905000000001</v>
      </c>
      <c r="F18" s="16">
        <v>938.85</v>
      </c>
      <c r="G18" s="17">
        <f t="shared" si="1"/>
        <v>0</v>
      </c>
      <c r="H18" s="17">
        <f t="shared" si="2"/>
        <v>234.80905000000001</v>
      </c>
    </row>
    <row r="19" spans="2:8">
      <c r="B19" s="16" t="s">
        <v>33</v>
      </c>
      <c r="C19" s="16">
        <v>1332.9</v>
      </c>
      <c r="D19" s="16">
        <v>2.38</v>
      </c>
      <c r="E19" s="17">
        <f t="shared" si="0"/>
        <v>194.71969999999999</v>
      </c>
      <c r="F19" s="16">
        <v>1332.9</v>
      </c>
      <c r="G19" s="17">
        <f t="shared" si="1"/>
        <v>0</v>
      </c>
      <c r="H19" s="17">
        <f t="shared" si="2"/>
        <v>194.71969999999999</v>
      </c>
    </row>
    <row r="20" spans="2:8">
      <c r="B20" s="16" t="s">
        <v>27</v>
      </c>
      <c r="C20" s="16">
        <v>850.35</v>
      </c>
      <c r="D20" s="16">
        <v>2.1</v>
      </c>
      <c r="E20" s="17">
        <f t="shared" si="0"/>
        <v>171.81150000000002</v>
      </c>
      <c r="F20" s="16">
        <v>850.35</v>
      </c>
      <c r="G20" s="17">
        <f t="shared" si="1"/>
        <v>0</v>
      </c>
      <c r="H20" s="17">
        <f t="shared" si="2"/>
        <v>171.81150000000002</v>
      </c>
    </row>
    <row r="21" spans="2:8">
      <c r="B21" s="16" t="s">
        <v>40</v>
      </c>
      <c r="C21" s="16">
        <v>304</v>
      </c>
      <c r="D21" s="16">
        <v>1.9</v>
      </c>
      <c r="E21" s="17">
        <f t="shared" si="0"/>
        <v>155.4485</v>
      </c>
      <c r="F21" s="16">
        <v>304</v>
      </c>
      <c r="G21" s="17">
        <f t="shared" si="1"/>
        <v>0</v>
      </c>
      <c r="H21" s="17">
        <f t="shared" si="2"/>
        <v>155.4485</v>
      </c>
    </row>
    <row r="22" spans="2:8">
      <c r="B22" s="16" t="s">
        <v>13</v>
      </c>
      <c r="C22" s="16">
        <v>381.1</v>
      </c>
      <c r="D22" s="16">
        <v>1.84</v>
      </c>
      <c r="E22" s="17">
        <f t="shared" si="0"/>
        <v>150.53960000000001</v>
      </c>
      <c r="F22" s="16">
        <v>381.1</v>
      </c>
      <c r="G22" s="17">
        <f t="shared" si="1"/>
        <v>0</v>
      </c>
      <c r="H22" s="17">
        <f t="shared" si="2"/>
        <v>150.53960000000001</v>
      </c>
    </row>
    <row r="23" spans="2:8">
      <c r="B23" s="16" t="s">
        <v>36</v>
      </c>
      <c r="C23" s="16">
        <v>1145</v>
      </c>
      <c r="D23" s="16">
        <v>1.84</v>
      </c>
      <c r="E23" s="17">
        <f t="shared" si="0"/>
        <v>150.53960000000001</v>
      </c>
      <c r="F23" s="16">
        <v>1145</v>
      </c>
      <c r="G23" s="17">
        <f t="shared" si="1"/>
        <v>0</v>
      </c>
      <c r="H23" s="17">
        <f t="shared" si="2"/>
        <v>150.53960000000001</v>
      </c>
    </row>
    <row r="24" spans="2:8">
      <c r="B24" s="16" t="s">
        <v>37</v>
      </c>
      <c r="C24" s="16">
        <v>3725.85</v>
      </c>
      <c r="D24" s="16">
        <v>1.72</v>
      </c>
      <c r="E24" s="17">
        <f t="shared" si="0"/>
        <v>140.7218</v>
      </c>
      <c r="F24" s="16">
        <v>3725.85</v>
      </c>
      <c r="G24" s="17">
        <f t="shared" si="1"/>
        <v>0</v>
      </c>
      <c r="H24" s="17">
        <f t="shared" si="2"/>
        <v>140.7218</v>
      </c>
    </row>
    <row r="25" spans="2:8">
      <c r="B25" s="16" t="s">
        <v>22</v>
      </c>
      <c r="C25" s="16">
        <v>880.55</v>
      </c>
      <c r="D25" s="16">
        <v>1.67</v>
      </c>
      <c r="E25" s="17">
        <f t="shared" si="0"/>
        <v>136.63104999999999</v>
      </c>
      <c r="F25" s="16">
        <v>880.55</v>
      </c>
      <c r="G25" s="17">
        <f t="shared" si="1"/>
        <v>0</v>
      </c>
      <c r="H25" s="17">
        <f t="shared" si="2"/>
        <v>136.63104999999999</v>
      </c>
    </row>
    <row r="26" spans="2:8">
      <c r="B26" s="16" t="s">
        <v>18</v>
      </c>
      <c r="C26" s="16">
        <v>362.75</v>
      </c>
      <c r="D26" s="16">
        <v>1.63</v>
      </c>
      <c r="E26" s="17">
        <f t="shared" si="0"/>
        <v>133.35845</v>
      </c>
      <c r="F26" s="16">
        <v>362.75</v>
      </c>
      <c r="G26" s="17">
        <f t="shared" si="1"/>
        <v>0</v>
      </c>
      <c r="H26" s="17">
        <f t="shared" si="2"/>
        <v>133.35845</v>
      </c>
    </row>
    <row r="27" spans="2:8">
      <c r="B27" s="16" t="s">
        <v>35</v>
      </c>
      <c r="C27" s="16">
        <v>1772.55</v>
      </c>
      <c r="D27" s="16">
        <v>1.48</v>
      </c>
      <c r="E27" s="17">
        <f t="shared" si="0"/>
        <v>121.08619999999999</v>
      </c>
      <c r="F27" s="16">
        <v>1772.55</v>
      </c>
      <c r="G27" s="17">
        <f t="shared" si="1"/>
        <v>0</v>
      </c>
      <c r="H27" s="17">
        <f t="shared" si="2"/>
        <v>121.08619999999999</v>
      </c>
    </row>
    <row r="28" spans="2:8">
      <c r="B28" s="16" t="s">
        <v>19</v>
      </c>
      <c r="C28" s="16">
        <v>3310.25</v>
      </c>
      <c r="D28" s="16">
        <v>1.47</v>
      </c>
      <c r="E28" s="17">
        <f t="shared" si="0"/>
        <v>120.26805</v>
      </c>
      <c r="F28" s="16">
        <v>3310.25</v>
      </c>
      <c r="G28" s="17">
        <f t="shared" si="1"/>
        <v>0</v>
      </c>
      <c r="H28" s="17">
        <f t="shared" si="2"/>
        <v>120.26805</v>
      </c>
    </row>
    <row r="29" spans="2:8">
      <c r="B29" s="16" t="s">
        <v>51</v>
      </c>
      <c r="C29" s="16">
        <v>621.29999999999995</v>
      </c>
      <c r="D29" s="16">
        <v>1.34</v>
      </c>
      <c r="E29" s="17">
        <f t="shared" si="0"/>
        <v>109.63210000000001</v>
      </c>
      <c r="F29" s="16">
        <v>621.29999999999995</v>
      </c>
      <c r="G29" s="17">
        <f t="shared" si="1"/>
        <v>0</v>
      </c>
      <c r="H29" s="17">
        <f t="shared" si="2"/>
        <v>109.63210000000001</v>
      </c>
    </row>
    <row r="30" spans="2:8">
      <c r="B30" s="16" t="s">
        <v>30</v>
      </c>
      <c r="C30" s="16">
        <v>823.8</v>
      </c>
      <c r="D30" s="16">
        <v>1.24</v>
      </c>
      <c r="E30" s="17">
        <f t="shared" si="0"/>
        <v>101.45059999999999</v>
      </c>
      <c r="F30" s="16">
        <v>823.8</v>
      </c>
      <c r="G30" s="17">
        <f t="shared" si="1"/>
        <v>0</v>
      </c>
      <c r="H30" s="17">
        <f t="shared" si="2"/>
        <v>101.45059999999999</v>
      </c>
    </row>
    <row r="31" spans="2:8">
      <c r="B31" s="16" t="s">
        <v>53</v>
      </c>
      <c r="C31" s="16">
        <v>538.6</v>
      </c>
      <c r="D31" s="16">
        <v>1.23</v>
      </c>
      <c r="E31" s="17">
        <f t="shared" si="0"/>
        <v>100.63244999999999</v>
      </c>
      <c r="F31" s="16">
        <v>538.6</v>
      </c>
      <c r="G31" s="17">
        <f t="shared" si="1"/>
        <v>0</v>
      </c>
      <c r="H31" s="17">
        <f t="shared" si="2"/>
        <v>100.63244999999999</v>
      </c>
    </row>
    <row r="32" spans="2:8">
      <c r="B32" s="16" t="s">
        <v>9</v>
      </c>
      <c r="C32" s="16">
        <v>762.45</v>
      </c>
      <c r="D32" s="16">
        <v>1.21</v>
      </c>
      <c r="E32" s="17">
        <f t="shared" si="0"/>
        <v>98.99615</v>
      </c>
      <c r="F32" s="16">
        <v>762.45</v>
      </c>
      <c r="G32" s="17">
        <f t="shared" si="1"/>
        <v>0</v>
      </c>
      <c r="H32" s="17">
        <f t="shared" si="2"/>
        <v>98.99615</v>
      </c>
    </row>
    <row r="33" spans="2:8">
      <c r="B33" s="16" t="s">
        <v>17</v>
      </c>
      <c r="C33" s="16">
        <v>636</v>
      </c>
      <c r="D33" s="16">
        <v>1.1299999999999999</v>
      </c>
      <c r="E33" s="17">
        <f t="shared" si="0"/>
        <v>92.450949999999992</v>
      </c>
      <c r="F33" s="16">
        <v>636</v>
      </c>
      <c r="G33" s="17">
        <f t="shared" si="1"/>
        <v>0</v>
      </c>
      <c r="H33" s="17">
        <f t="shared" si="2"/>
        <v>92.450949999999992</v>
      </c>
    </row>
    <row r="34" spans="2:8">
      <c r="B34" s="16" t="s">
        <v>42</v>
      </c>
      <c r="C34" s="16">
        <v>142.19999999999999</v>
      </c>
      <c r="D34" s="16">
        <v>1.0900000000000001</v>
      </c>
      <c r="E34" s="17">
        <f t="shared" si="0"/>
        <v>89.178350000000009</v>
      </c>
      <c r="F34" s="16">
        <v>142.19999999999999</v>
      </c>
      <c r="G34" s="17">
        <f t="shared" si="1"/>
        <v>0</v>
      </c>
      <c r="H34" s="17">
        <f t="shared" si="2"/>
        <v>89.178350000000009</v>
      </c>
    </row>
    <row r="35" spans="2:8">
      <c r="B35" s="16" t="s">
        <v>39</v>
      </c>
      <c r="C35" s="16">
        <v>150.30000000000001</v>
      </c>
      <c r="D35" s="16">
        <v>1.08</v>
      </c>
      <c r="E35" s="17">
        <f t="shared" si="0"/>
        <v>88.360200000000006</v>
      </c>
      <c r="F35" s="16">
        <v>150.30000000000001</v>
      </c>
      <c r="G35" s="17">
        <f t="shared" si="1"/>
        <v>0</v>
      </c>
      <c r="H35" s="17">
        <f t="shared" si="2"/>
        <v>88.360200000000006</v>
      </c>
    </row>
    <row r="36" spans="2:8">
      <c r="B36" s="16" t="s">
        <v>25</v>
      </c>
      <c r="C36" s="16">
        <v>2328.9</v>
      </c>
      <c r="D36" s="16">
        <v>0.98</v>
      </c>
      <c r="E36" s="17">
        <f t="shared" si="0"/>
        <v>80.178699999999992</v>
      </c>
      <c r="F36" s="16">
        <v>2328.9</v>
      </c>
      <c r="G36" s="17">
        <f t="shared" si="1"/>
        <v>0</v>
      </c>
      <c r="H36" s="17">
        <f t="shared" si="2"/>
        <v>80.178699999999992</v>
      </c>
    </row>
    <row r="37" spans="2:8">
      <c r="B37" s="16" t="s">
        <v>52</v>
      </c>
      <c r="C37" s="16">
        <v>2672.1</v>
      </c>
      <c r="D37" s="16">
        <v>0.96</v>
      </c>
      <c r="E37" s="17">
        <f t="shared" si="0"/>
        <v>78.542400000000001</v>
      </c>
      <c r="F37" s="16">
        <v>2672.1</v>
      </c>
      <c r="G37" s="17">
        <f t="shared" si="1"/>
        <v>0</v>
      </c>
      <c r="H37" s="17">
        <f t="shared" si="2"/>
        <v>78.542400000000001</v>
      </c>
    </row>
    <row r="38" spans="2:8">
      <c r="B38" s="16" t="s">
        <v>56</v>
      </c>
      <c r="C38" s="16">
        <v>839.45</v>
      </c>
      <c r="D38" s="16">
        <v>0.95</v>
      </c>
      <c r="E38" s="17">
        <f t="shared" si="0"/>
        <v>77.724249999999998</v>
      </c>
      <c r="F38" s="16">
        <v>839.45</v>
      </c>
      <c r="G38" s="17">
        <f t="shared" si="1"/>
        <v>0</v>
      </c>
      <c r="H38" s="17">
        <f t="shared" si="2"/>
        <v>77.724249999999998</v>
      </c>
    </row>
    <row r="39" spans="2:8">
      <c r="B39" s="16" t="s">
        <v>11</v>
      </c>
      <c r="C39" s="16">
        <v>1948.65</v>
      </c>
      <c r="D39" s="16">
        <v>0.91</v>
      </c>
      <c r="E39" s="17">
        <f t="shared" ref="E39:E70" si="3">8181.5*D39/100</f>
        <v>74.451650000000001</v>
      </c>
      <c r="F39" s="16">
        <v>1948.65</v>
      </c>
      <c r="G39" s="17">
        <f t="shared" ref="G39:G70" si="4">(F39-C39)/C39*100</f>
        <v>0</v>
      </c>
      <c r="H39" s="17">
        <f t="shared" ref="H39:H70" si="5">E39+((E39*G39)/100)</f>
        <v>74.451650000000001</v>
      </c>
    </row>
    <row r="40" spans="2:8">
      <c r="B40" s="16" t="s">
        <v>49</v>
      </c>
      <c r="C40" s="16">
        <v>360.35</v>
      </c>
      <c r="D40" s="16">
        <v>0.84</v>
      </c>
      <c r="E40" s="17">
        <f t="shared" si="3"/>
        <v>68.724599999999995</v>
      </c>
      <c r="F40" s="16">
        <v>360.35</v>
      </c>
      <c r="G40" s="17">
        <f t="shared" si="4"/>
        <v>0</v>
      </c>
      <c r="H40" s="17">
        <f t="shared" si="5"/>
        <v>68.724599999999995</v>
      </c>
    </row>
    <row r="41" spans="2:8">
      <c r="B41" s="16" t="s">
        <v>45</v>
      </c>
      <c r="C41" s="16">
        <v>209.85</v>
      </c>
      <c r="D41" s="16">
        <v>0.81</v>
      </c>
      <c r="E41" s="17">
        <f t="shared" si="3"/>
        <v>66.270150000000001</v>
      </c>
      <c r="F41" s="16">
        <v>209.85</v>
      </c>
      <c r="G41" s="17">
        <f t="shared" si="4"/>
        <v>0</v>
      </c>
      <c r="H41" s="17">
        <f t="shared" si="5"/>
        <v>66.270150000000001</v>
      </c>
    </row>
    <row r="42" spans="2:8">
      <c r="B42" s="16" t="s">
        <v>21</v>
      </c>
      <c r="C42" s="16">
        <v>3589.3</v>
      </c>
      <c r="D42" s="16">
        <v>0.8</v>
      </c>
      <c r="E42" s="17">
        <f t="shared" si="3"/>
        <v>65.452000000000012</v>
      </c>
      <c r="F42" s="16">
        <v>3589.3</v>
      </c>
      <c r="G42" s="17">
        <f t="shared" si="4"/>
        <v>0</v>
      </c>
      <c r="H42" s="17">
        <f t="shared" si="5"/>
        <v>65.452000000000012</v>
      </c>
    </row>
    <row r="43" spans="2:8">
      <c r="B43" s="16" t="s">
        <v>29</v>
      </c>
      <c r="C43" s="16">
        <v>167.9</v>
      </c>
      <c r="D43" s="16">
        <v>0.78</v>
      </c>
      <c r="E43" s="17">
        <f t="shared" si="3"/>
        <v>63.815700000000007</v>
      </c>
      <c r="F43" s="16">
        <v>167.9</v>
      </c>
      <c r="G43" s="17">
        <f t="shared" si="4"/>
        <v>0</v>
      </c>
      <c r="H43" s="17">
        <f t="shared" si="5"/>
        <v>63.815700000000007</v>
      </c>
    </row>
    <row r="44" spans="2:8">
      <c r="B44" s="16" t="s">
        <v>14</v>
      </c>
      <c r="C44" s="16">
        <v>238.05</v>
      </c>
      <c r="D44" s="16">
        <v>0.75</v>
      </c>
      <c r="E44" s="17">
        <f t="shared" si="3"/>
        <v>61.361249999999998</v>
      </c>
      <c r="F44" s="16">
        <v>238.05</v>
      </c>
      <c r="G44" s="17">
        <f t="shared" si="4"/>
        <v>0</v>
      </c>
      <c r="H44" s="17">
        <f t="shared" si="5"/>
        <v>61.361249999999998</v>
      </c>
    </row>
    <row r="45" spans="2:8">
      <c r="B45" s="16" t="s">
        <v>15</v>
      </c>
      <c r="C45" s="16">
        <v>764.75</v>
      </c>
      <c r="D45" s="16">
        <v>0.69</v>
      </c>
      <c r="E45" s="17">
        <f t="shared" si="3"/>
        <v>56.452349999999996</v>
      </c>
      <c r="F45" s="16">
        <v>764.75</v>
      </c>
      <c r="G45" s="17">
        <f t="shared" si="4"/>
        <v>0</v>
      </c>
      <c r="H45" s="17">
        <f t="shared" si="5"/>
        <v>56.452349999999996</v>
      </c>
    </row>
    <row r="46" spans="2:8">
      <c r="B46" s="16" t="s">
        <v>55</v>
      </c>
      <c r="C46" s="16">
        <v>175</v>
      </c>
      <c r="D46" s="16">
        <v>0.68</v>
      </c>
      <c r="E46" s="17">
        <f t="shared" si="3"/>
        <v>55.6342</v>
      </c>
      <c r="F46" s="16">
        <v>175</v>
      </c>
      <c r="G46" s="17">
        <f t="shared" si="4"/>
        <v>0</v>
      </c>
      <c r="H46" s="17">
        <f t="shared" si="5"/>
        <v>55.6342</v>
      </c>
    </row>
    <row r="47" spans="2:8">
      <c r="B47" s="16" t="s">
        <v>8</v>
      </c>
      <c r="C47" s="16">
        <v>232.4</v>
      </c>
      <c r="D47" s="16">
        <v>0.62</v>
      </c>
      <c r="E47" s="17">
        <f t="shared" si="3"/>
        <v>50.725299999999997</v>
      </c>
      <c r="F47" s="16">
        <v>232.4</v>
      </c>
      <c r="G47" s="17">
        <f t="shared" si="4"/>
        <v>0</v>
      </c>
      <c r="H47" s="17">
        <f t="shared" si="5"/>
        <v>50.725299999999997</v>
      </c>
    </row>
    <row r="48" spans="2:8">
      <c r="B48" s="16" t="s">
        <v>57</v>
      </c>
      <c r="C48" s="16">
        <v>312.05</v>
      </c>
      <c r="D48" s="16">
        <v>0.6</v>
      </c>
      <c r="E48" s="17">
        <f t="shared" si="3"/>
        <v>49.088999999999999</v>
      </c>
      <c r="F48" s="16">
        <v>312.05</v>
      </c>
      <c r="G48" s="17">
        <f t="shared" si="4"/>
        <v>0</v>
      </c>
      <c r="H48" s="17">
        <f t="shared" si="5"/>
        <v>49.088999999999999</v>
      </c>
    </row>
    <row r="49" spans="2:8">
      <c r="B49" s="16" t="s">
        <v>20</v>
      </c>
      <c r="C49" s="16">
        <v>360.3</v>
      </c>
      <c r="D49" s="16">
        <v>0.57999999999999996</v>
      </c>
      <c r="E49" s="17">
        <f t="shared" si="3"/>
        <v>47.452699999999993</v>
      </c>
      <c r="F49" s="16">
        <v>360.3</v>
      </c>
      <c r="G49" s="17">
        <f t="shared" si="4"/>
        <v>0</v>
      </c>
      <c r="H49" s="17">
        <f t="shared" si="5"/>
        <v>47.452699999999993</v>
      </c>
    </row>
    <row r="50" spans="2:8">
      <c r="B50" s="16" t="s">
        <v>26</v>
      </c>
      <c r="C50" s="16">
        <v>128.6</v>
      </c>
      <c r="D50" s="16">
        <v>0.57999999999999996</v>
      </c>
      <c r="E50" s="17">
        <f t="shared" si="3"/>
        <v>47.452699999999993</v>
      </c>
      <c r="F50" s="16">
        <v>128.6</v>
      </c>
      <c r="G50" s="17">
        <f t="shared" si="4"/>
        <v>0</v>
      </c>
      <c r="H50" s="17">
        <f t="shared" si="5"/>
        <v>47.452699999999993</v>
      </c>
    </row>
    <row r="51" spans="2:8">
      <c r="B51" s="16" t="s">
        <v>12</v>
      </c>
      <c r="C51" s="16">
        <v>169</v>
      </c>
      <c r="D51" s="16">
        <v>0.55000000000000004</v>
      </c>
      <c r="E51" s="17">
        <f t="shared" si="3"/>
        <v>44.998250000000006</v>
      </c>
      <c r="F51" s="16">
        <v>169</v>
      </c>
      <c r="G51" s="17">
        <f t="shared" si="4"/>
        <v>0</v>
      </c>
      <c r="H51" s="17">
        <f t="shared" si="5"/>
        <v>44.998250000000006</v>
      </c>
    </row>
    <row r="52" spans="2:8">
      <c r="B52" s="16" t="s">
        <v>48</v>
      </c>
      <c r="C52" s="16">
        <v>75.8</v>
      </c>
      <c r="D52" s="16">
        <v>0.48</v>
      </c>
      <c r="E52" s="17">
        <f t="shared" si="3"/>
        <v>39.2712</v>
      </c>
      <c r="F52" s="16">
        <v>75.8</v>
      </c>
      <c r="G52" s="17">
        <f t="shared" si="4"/>
        <v>0</v>
      </c>
      <c r="H52" s="17">
        <f t="shared" si="5"/>
        <v>39.2712</v>
      </c>
    </row>
    <row r="53" spans="2:8">
      <c r="B53" s="16" t="s">
        <v>7</v>
      </c>
      <c r="C53" s="16">
        <v>1433.7</v>
      </c>
      <c r="D53" s="16">
        <v>0.47</v>
      </c>
      <c r="E53" s="17">
        <f t="shared" si="3"/>
        <v>38.453049999999998</v>
      </c>
      <c r="F53" s="16">
        <v>1433.7</v>
      </c>
      <c r="G53" s="17">
        <f t="shared" si="4"/>
        <v>0</v>
      </c>
      <c r="H53" s="17">
        <f t="shared" si="5"/>
        <v>38.453049999999998</v>
      </c>
    </row>
    <row r="54" spans="2:8">
      <c r="B54" s="16" t="s">
        <v>16</v>
      </c>
      <c r="C54" s="16">
        <v>213.45</v>
      </c>
      <c r="D54" s="16">
        <v>0.42</v>
      </c>
      <c r="E54" s="17">
        <f t="shared" si="3"/>
        <v>34.362299999999998</v>
      </c>
      <c r="F54" s="16">
        <v>213.45</v>
      </c>
      <c r="G54" s="17">
        <f t="shared" si="4"/>
        <v>0</v>
      </c>
      <c r="H54" s="17">
        <f t="shared" si="5"/>
        <v>34.362299999999998</v>
      </c>
    </row>
    <row r="55" spans="2:8">
      <c r="B55" s="16" t="s">
        <v>41</v>
      </c>
      <c r="C55" s="16">
        <v>159.75</v>
      </c>
      <c r="D55" s="16">
        <v>0.42</v>
      </c>
      <c r="E55" s="17">
        <f t="shared" si="3"/>
        <v>34.362299999999998</v>
      </c>
      <c r="F55" s="16">
        <v>159.75</v>
      </c>
      <c r="G55" s="17">
        <f t="shared" si="4"/>
        <v>0</v>
      </c>
      <c r="H55" s="17">
        <f t="shared" si="5"/>
        <v>34.362299999999998</v>
      </c>
    </row>
    <row r="56" spans="2:8">
      <c r="B56" s="16" t="s">
        <v>38</v>
      </c>
      <c r="C56" s="16">
        <v>128.25</v>
      </c>
      <c r="D56" s="16">
        <v>0.35</v>
      </c>
      <c r="E56" s="17">
        <f t="shared" si="3"/>
        <v>28.635249999999996</v>
      </c>
      <c r="F56" s="16">
        <v>128.25</v>
      </c>
      <c r="G56" s="17">
        <f t="shared" si="4"/>
        <v>0</v>
      </c>
      <c r="H56" s="17">
        <f t="shared" si="5"/>
        <v>28.635249999999996</v>
      </c>
    </row>
    <row r="57" spans="2:8" ht="21">
      <c r="B57" s="17"/>
      <c r="C57" s="17"/>
      <c r="D57" s="17">
        <f>SUM(D7:D56)</f>
        <v>100.00999999999999</v>
      </c>
      <c r="E57" s="18">
        <f>SUM(E7:E56)</f>
        <v>8182.3181499999992</v>
      </c>
      <c r="F57" s="19"/>
      <c r="G57" s="20"/>
      <c r="H57" s="18">
        <f>SUM(H7:H56)</f>
        <v>8182.3181499999992</v>
      </c>
    </row>
    <row r="58" spans="2:8" ht="42">
      <c r="B58" s="12"/>
      <c r="C58" s="12"/>
      <c r="D58" s="12"/>
      <c r="E58" s="13" t="s">
        <v>4</v>
      </c>
      <c r="F58" s="14"/>
      <c r="G58" s="15"/>
      <c r="H58" s="13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H58"/>
  <sheetViews>
    <sheetView workbookViewId="0">
      <selection activeCell="C22" sqref="C22"/>
    </sheetView>
  </sheetViews>
  <sheetFormatPr defaultRowHeight="1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>
      <c r="B2" s="1"/>
      <c r="C2" s="2"/>
      <c r="D2" s="2"/>
      <c r="E2" s="2"/>
      <c r="F2" s="2"/>
      <c r="G2" s="2"/>
      <c r="H2" s="3"/>
    </row>
    <row r="3" spans="2:8">
      <c r="B3" s="4"/>
      <c r="C3" s="5"/>
      <c r="D3" s="5"/>
      <c r="E3" s="5"/>
      <c r="F3" s="5"/>
      <c r="G3" s="5"/>
      <c r="H3" s="6"/>
    </row>
    <row r="4" spans="2:8">
      <c r="B4" s="4"/>
      <c r="C4" s="5"/>
      <c r="D4" s="5"/>
      <c r="E4" s="5"/>
      <c r="F4" s="5"/>
      <c r="G4" s="5"/>
      <c r="H4" s="6"/>
    </row>
    <row r="5" spans="2:8">
      <c r="B5" s="7"/>
      <c r="C5" s="8"/>
      <c r="D5" s="8"/>
      <c r="E5" s="8"/>
      <c r="F5" s="8"/>
      <c r="G5" s="8"/>
      <c r="H5" s="9"/>
    </row>
    <row r="6" spans="2:8" ht="37.5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54</v>
      </c>
      <c r="H6" s="10" t="s">
        <v>2</v>
      </c>
    </row>
    <row r="7" spans="2:8">
      <c r="B7" s="16" t="s">
        <v>31</v>
      </c>
      <c r="C7" s="16">
        <v>1942.25</v>
      </c>
      <c r="D7" s="16">
        <v>6.77</v>
      </c>
      <c r="E7" s="17">
        <f t="shared" ref="E7:E38" si="0">8181.5*D7/100</f>
        <v>553.88754999999992</v>
      </c>
      <c r="F7" s="16">
        <f t="shared" ref="F7:F38" si="1">C7*0.85</f>
        <v>1650.9124999999999</v>
      </c>
      <c r="G7" s="17">
        <f t="shared" ref="G7:G38" si="2">(F7-C7)/C7*100</f>
        <v>-15.000000000000005</v>
      </c>
      <c r="H7" s="17">
        <f t="shared" ref="H7:H38" si="3">E7+((E7*G7)/100)</f>
        <v>470.80441749999989</v>
      </c>
    </row>
    <row r="8" spans="2:8">
      <c r="B8" s="16" t="s">
        <v>24</v>
      </c>
      <c r="C8" s="16">
        <v>988.8</v>
      </c>
      <c r="D8" s="16">
        <v>6.71</v>
      </c>
      <c r="E8" s="17">
        <f t="shared" si="0"/>
        <v>548.97865000000002</v>
      </c>
      <c r="F8" s="16">
        <f t="shared" si="1"/>
        <v>840.4799999999999</v>
      </c>
      <c r="G8" s="17">
        <f t="shared" si="2"/>
        <v>-15.000000000000005</v>
      </c>
      <c r="H8" s="17">
        <f t="shared" si="3"/>
        <v>466.63185249999998</v>
      </c>
    </row>
    <row r="9" spans="2:8">
      <c r="B9" s="16" t="s">
        <v>28</v>
      </c>
      <c r="C9" s="16">
        <v>331.15</v>
      </c>
      <c r="D9" s="16">
        <v>6.7</v>
      </c>
      <c r="E9" s="17">
        <f t="shared" si="0"/>
        <v>548.16050000000007</v>
      </c>
      <c r="F9" s="16">
        <f t="shared" si="1"/>
        <v>281.47749999999996</v>
      </c>
      <c r="G9" s="17">
        <f t="shared" si="2"/>
        <v>-15.000000000000005</v>
      </c>
      <c r="H9" s="17">
        <f t="shared" si="3"/>
        <v>465.93642500000004</v>
      </c>
    </row>
    <row r="10" spans="2:8">
      <c r="B10" s="16" t="s">
        <v>23</v>
      </c>
      <c r="C10" s="16">
        <v>1170</v>
      </c>
      <c r="D10" s="16">
        <v>6.43</v>
      </c>
      <c r="E10" s="17">
        <f t="shared" si="0"/>
        <v>526.07044999999994</v>
      </c>
      <c r="F10" s="16">
        <f t="shared" si="1"/>
        <v>994.5</v>
      </c>
      <c r="G10" s="17">
        <f t="shared" si="2"/>
        <v>-15</v>
      </c>
      <c r="H10" s="17">
        <f t="shared" si="3"/>
        <v>447.15988249999998</v>
      </c>
    </row>
    <row r="11" spans="2:8">
      <c r="B11" s="16" t="s">
        <v>32</v>
      </c>
      <c r="C11" s="16">
        <v>322.35000000000002</v>
      </c>
      <c r="D11" s="16">
        <v>6.3</v>
      </c>
      <c r="E11" s="17">
        <f t="shared" si="0"/>
        <v>515.43449999999996</v>
      </c>
      <c r="F11" s="16">
        <f t="shared" si="1"/>
        <v>273.9975</v>
      </c>
      <c r="G11" s="17">
        <f t="shared" si="2"/>
        <v>-15.000000000000005</v>
      </c>
      <c r="H11" s="17">
        <f t="shared" si="3"/>
        <v>438.11932499999995</v>
      </c>
    </row>
    <row r="12" spans="2:8">
      <c r="B12" s="16" t="s">
        <v>43</v>
      </c>
      <c r="C12" s="16">
        <v>862.35</v>
      </c>
      <c r="D12" s="16">
        <v>4.96</v>
      </c>
      <c r="E12" s="17">
        <f t="shared" si="0"/>
        <v>405.80239999999998</v>
      </c>
      <c r="F12" s="16">
        <f t="shared" si="1"/>
        <v>732.99749999999995</v>
      </c>
      <c r="G12" s="17">
        <f t="shared" si="2"/>
        <v>-15.000000000000007</v>
      </c>
      <c r="H12" s="17">
        <f t="shared" si="3"/>
        <v>344.93203999999997</v>
      </c>
    </row>
    <row r="13" spans="2:8">
      <c r="B13" s="16" t="s">
        <v>34</v>
      </c>
      <c r="C13" s="16">
        <v>1631.3</v>
      </c>
      <c r="D13" s="16">
        <v>4.66</v>
      </c>
      <c r="E13" s="17">
        <f t="shared" si="0"/>
        <v>381.25790000000001</v>
      </c>
      <c r="F13" s="16">
        <f t="shared" si="1"/>
        <v>1386.605</v>
      </c>
      <c r="G13" s="17">
        <f t="shared" si="2"/>
        <v>-14.999999999999996</v>
      </c>
      <c r="H13" s="17">
        <f t="shared" si="3"/>
        <v>324.06921500000004</v>
      </c>
    </row>
    <row r="14" spans="2:8">
      <c r="B14" s="16" t="s">
        <v>50</v>
      </c>
      <c r="C14" s="16">
        <v>2463.6999999999998</v>
      </c>
      <c r="D14" s="16">
        <v>4.4000000000000004</v>
      </c>
      <c r="E14" s="17">
        <f t="shared" si="0"/>
        <v>359.98600000000005</v>
      </c>
      <c r="F14" s="16">
        <f t="shared" si="1"/>
        <v>2094.145</v>
      </c>
      <c r="G14" s="17">
        <f t="shared" si="2"/>
        <v>-14.999999999999995</v>
      </c>
      <c r="H14" s="17">
        <f t="shared" si="3"/>
        <v>305.98810000000003</v>
      </c>
    </row>
    <row r="15" spans="2:8">
      <c r="B15" s="16" t="s">
        <v>10</v>
      </c>
      <c r="C15" s="16">
        <v>567.79999999999995</v>
      </c>
      <c r="D15" s="16">
        <v>3.37</v>
      </c>
      <c r="E15" s="17">
        <f t="shared" si="0"/>
        <v>275.71655000000004</v>
      </c>
      <c r="F15" s="16">
        <f t="shared" si="1"/>
        <v>482.62999999999994</v>
      </c>
      <c r="G15" s="17">
        <f t="shared" si="2"/>
        <v>-15.000000000000005</v>
      </c>
      <c r="H15" s="17">
        <f t="shared" si="3"/>
        <v>234.35906750000001</v>
      </c>
    </row>
    <row r="16" spans="2:8">
      <c r="B16" s="16" t="s">
        <v>47</v>
      </c>
      <c r="C16" s="16">
        <v>508.25</v>
      </c>
      <c r="D16" s="16">
        <v>3.36</v>
      </c>
      <c r="E16" s="17">
        <f t="shared" si="0"/>
        <v>274.89839999999998</v>
      </c>
      <c r="F16" s="16">
        <f t="shared" si="1"/>
        <v>432.01249999999999</v>
      </c>
      <c r="G16" s="17">
        <f t="shared" si="2"/>
        <v>-15.000000000000002</v>
      </c>
      <c r="H16" s="17">
        <f t="shared" si="3"/>
        <v>233.66363999999999</v>
      </c>
    </row>
    <row r="17" spans="2:8">
      <c r="B17" s="16" t="s">
        <v>44</v>
      </c>
      <c r="C17" s="16">
        <v>269.75</v>
      </c>
      <c r="D17" s="16">
        <v>2.91</v>
      </c>
      <c r="E17" s="17">
        <f t="shared" si="0"/>
        <v>238.08165</v>
      </c>
      <c r="F17" s="16">
        <f t="shared" si="1"/>
        <v>229.28749999999999</v>
      </c>
      <c r="G17" s="17">
        <f t="shared" si="2"/>
        <v>-15.000000000000002</v>
      </c>
      <c r="H17" s="17">
        <f t="shared" si="3"/>
        <v>202.36940249999998</v>
      </c>
    </row>
    <row r="18" spans="2:8">
      <c r="B18" s="16" t="s">
        <v>46</v>
      </c>
      <c r="C18" s="16">
        <v>938.85</v>
      </c>
      <c r="D18" s="16">
        <v>2.87</v>
      </c>
      <c r="E18" s="17">
        <f t="shared" si="0"/>
        <v>234.80905000000001</v>
      </c>
      <c r="F18" s="16">
        <f t="shared" si="1"/>
        <v>798.02250000000004</v>
      </c>
      <c r="G18" s="17">
        <f t="shared" si="2"/>
        <v>-15</v>
      </c>
      <c r="H18" s="17">
        <f t="shared" si="3"/>
        <v>199.5876925</v>
      </c>
    </row>
    <row r="19" spans="2:8">
      <c r="B19" s="16" t="s">
        <v>33</v>
      </c>
      <c r="C19" s="16">
        <v>1332.9</v>
      </c>
      <c r="D19" s="16">
        <v>2.38</v>
      </c>
      <c r="E19" s="17">
        <f t="shared" si="0"/>
        <v>194.71969999999999</v>
      </c>
      <c r="F19" s="16">
        <f t="shared" si="1"/>
        <v>1132.9650000000001</v>
      </c>
      <c r="G19" s="17">
        <f t="shared" si="2"/>
        <v>-14.999999999999995</v>
      </c>
      <c r="H19" s="17">
        <f t="shared" si="3"/>
        <v>165.51174499999999</v>
      </c>
    </row>
    <row r="20" spans="2:8">
      <c r="B20" s="16" t="s">
        <v>27</v>
      </c>
      <c r="C20" s="16">
        <v>850.35</v>
      </c>
      <c r="D20" s="16">
        <v>2.1</v>
      </c>
      <c r="E20" s="17">
        <f t="shared" si="0"/>
        <v>171.81150000000002</v>
      </c>
      <c r="F20" s="16">
        <f t="shared" si="1"/>
        <v>722.79750000000001</v>
      </c>
      <c r="G20" s="17">
        <f t="shared" si="2"/>
        <v>-15</v>
      </c>
      <c r="H20" s="17">
        <f t="shared" si="3"/>
        <v>146.03977500000002</v>
      </c>
    </row>
    <row r="21" spans="2:8">
      <c r="B21" s="16" t="s">
        <v>40</v>
      </c>
      <c r="C21" s="16">
        <v>304</v>
      </c>
      <c r="D21" s="16">
        <v>1.9</v>
      </c>
      <c r="E21" s="17">
        <f t="shared" si="0"/>
        <v>155.4485</v>
      </c>
      <c r="F21" s="16">
        <f t="shared" si="1"/>
        <v>258.39999999999998</v>
      </c>
      <c r="G21" s="17">
        <f t="shared" si="2"/>
        <v>-15.000000000000007</v>
      </c>
      <c r="H21" s="17">
        <f t="shared" si="3"/>
        <v>132.13122499999997</v>
      </c>
    </row>
    <row r="22" spans="2:8">
      <c r="B22" s="16" t="s">
        <v>13</v>
      </c>
      <c r="C22" s="16">
        <v>381.1</v>
      </c>
      <c r="D22" s="16">
        <v>1.84</v>
      </c>
      <c r="E22" s="17">
        <f t="shared" si="0"/>
        <v>150.53960000000001</v>
      </c>
      <c r="F22" s="16">
        <f t="shared" si="1"/>
        <v>323.935</v>
      </c>
      <c r="G22" s="17">
        <f t="shared" si="2"/>
        <v>-15.000000000000005</v>
      </c>
      <c r="H22" s="17">
        <f t="shared" si="3"/>
        <v>127.95865999999999</v>
      </c>
    </row>
    <row r="23" spans="2:8">
      <c r="B23" s="16" t="s">
        <v>36</v>
      </c>
      <c r="C23" s="16">
        <v>1145</v>
      </c>
      <c r="D23" s="16">
        <v>1.84</v>
      </c>
      <c r="E23" s="17">
        <f t="shared" si="0"/>
        <v>150.53960000000001</v>
      </c>
      <c r="F23" s="16">
        <f t="shared" si="1"/>
        <v>973.25</v>
      </c>
      <c r="G23" s="17">
        <f t="shared" si="2"/>
        <v>-15</v>
      </c>
      <c r="H23" s="17">
        <f t="shared" si="3"/>
        <v>127.95866000000001</v>
      </c>
    </row>
    <row r="24" spans="2:8">
      <c r="B24" s="16" t="s">
        <v>37</v>
      </c>
      <c r="C24" s="16">
        <v>3725.85</v>
      </c>
      <c r="D24" s="16">
        <v>1.72</v>
      </c>
      <c r="E24" s="17">
        <f t="shared" si="0"/>
        <v>140.7218</v>
      </c>
      <c r="F24" s="16">
        <f t="shared" si="1"/>
        <v>3166.9724999999999</v>
      </c>
      <c r="G24" s="17">
        <f t="shared" si="2"/>
        <v>-15.000000000000002</v>
      </c>
      <c r="H24" s="17">
        <f t="shared" si="3"/>
        <v>119.61353</v>
      </c>
    </row>
    <row r="25" spans="2:8">
      <c r="B25" s="16" t="s">
        <v>22</v>
      </c>
      <c r="C25" s="16">
        <v>880.55</v>
      </c>
      <c r="D25" s="16">
        <v>1.67</v>
      </c>
      <c r="E25" s="17">
        <f t="shared" si="0"/>
        <v>136.63104999999999</v>
      </c>
      <c r="F25" s="16">
        <f t="shared" si="1"/>
        <v>748.46749999999997</v>
      </c>
      <c r="G25" s="17">
        <f t="shared" si="2"/>
        <v>-15</v>
      </c>
      <c r="H25" s="17">
        <f t="shared" si="3"/>
        <v>116.13639249999999</v>
      </c>
    </row>
    <row r="26" spans="2:8">
      <c r="B26" s="16" t="s">
        <v>18</v>
      </c>
      <c r="C26" s="16">
        <v>362.75</v>
      </c>
      <c r="D26" s="16">
        <v>1.63</v>
      </c>
      <c r="E26" s="17">
        <f t="shared" si="0"/>
        <v>133.35845</v>
      </c>
      <c r="F26" s="16">
        <f t="shared" si="1"/>
        <v>308.33749999999998</v>
      </c>
      <c r="G26" s="17">
        <f t="shared" si="2"/>
        <v>-15.000000000000005</v>
      </c>
      <c r="H26" s="17">
        <f t="shared" si="3"/>
        <v>113.3546825</v>
      </c>
    </row>
    <row r="27" spans="2:8">
      <c r="B27" s="16" t="s">
        <v>35</v>
      </c>
      <c r="C27" s="16">
        <v>1772.55</v>
      </c>
      <c r="D27" s="16">
        <v>1.48</v>
      </c>
      <c r="E27" s="17">
        <f t="shared" si="0"/>
        <v>121.08619999999999</v>
      </c>
      <c r="F27" s="16">
        <f t="shared" si="1"/>
        <v>1506.6675</v>
      </c>
      <c r="G27" s="17">
        <f t="shared" si="2"/>
        <v>-14.999999999999996</v>
      </c>
      <c r="H27" s="17">
        <f t="shared" si="3"/>
        <v>102.92327</v>
      </c>
    </row>
    <row r="28" spans="2:8">
      <c r="B28" s="16" t="s">
        <v>19</v>
      </c>
      <c r="C28" s="16">
        <v>3310.25</v>
      </c>
      <c r="D28" s="16">
        <v>1.47</v>
      </c>
      <c r="E28" s="17">
        <f t="shared" si="0"/>
        <v>120.26805</v>
      </c>
      <c r="F28" s="16">
        <f t="shared" si="1"/>
        <v>2813.7125000000001</v>
      </c>
      <c r="G28" s="17">
        <f t="shared" si="2"/>
        <v>-14.999999999999996</v>
      </c>
      <c r="H28" s="17">
        <f t="shared" si="3"/>
        <v>102.22784250000001</v>
      </c>
    </row>
    <row r="29" spans="2:8">
      <c r="B29" s="16" t="s">
        <v>51</v>
      </c>
      <c r="C29" s="16">
        <v>621.29999999999995</v>
      </c>
      <c r="D29" s="16">
        <v>1.34</v>
      </c>
      <c r="E29" s="17">
        <f t="shared" si="0"/>
        <v>109.63210000000001</v>
      </c>
      <c r="F29" s="16">
        <f t="shared" si="1"/>
        <v>528.1049999999999</v>
      </c>
      <c r="G29" s="17">
        <f t="shared" si="2"/>
        <v>-15.000000000000007</v>
      </c>
      <c r="H29" s="17">
        <f t="shared" si="3"/>
        <v>93.187285000000003</v>
      </c>
    </row>
    <row r="30" spans="2:8">
      <c r="B30" s="16" t="s">
        <v>30</v>
      </c>
      <c r="C30" s="16">
        <v>823.8</v>
      </c>
      <c r="D30" s="16">
        <v>1.24</v>
      </c>
      <c r="E30" s="17">
        <f t="shared" si="0"/>
        <v>101.45059999999999</v>
      </c>
      <c r="F30" s="16">
        <f t="shared" si="1"/>
        <v>700.2299999999999</v>
      </c>
      <c r="G30" s="17">
        <f t="shared" si="2"/>
        <v>-15.000000000000007</v>
      </c>
      <c r="H30" s="17">
        <f t="shared" si="3"/>
        <v>86.233009999999993</v>
      </c>
    </row>
    <row r="31" spans="2:8">
      <c r="B31" s="16" t="s">
        <v>53</v>
      </c>
      <c r="C31" s="16">
        <v>538.6</v>
      </c>
      <c r="D31" s="16">
        <v>1.23</v>
      </c>
      <c r="E31" s="17">
        <f t="shared" si="0"/>
        <v>100.63244999999999</v>
      </c>
      <c r="F31" s="16">
        <f t="shared" si="1"/>
        <v>457.81</v>
      </c>
      <c r="G31" s="17">
        <f t="shared" si="2"/>
        <v>-15.000000000000002</v>
      </c>
      <c r="H31" s="17">
        <f t="shared" si="3"/>
        <v>85.537582499999985</v>
      </c>
    </row>
    <row r="32" spans="2:8">
      <c r="B32" s="16" t="s">
        <v>9</v>
      </c>
      <c r="C32" s="16">
        <v>762.45</v>
      </c>
      <c r="D32" s="16">
        <v>1.21</v>
      </c>
      <c r="E32" s="17">
        <f t="shared" si="0"/>
        <v>98.99615</v>
      </c>
      <c r="F32" s="16">
        <f t="shared" si="1"/>
        <v>648.08249999999998</v>
      </c>
      <c r="G32" s="17">
        <f t="shared" si="2"/>
        <v>-15.000000000000007</v>
      </c>
      <c r="H32" s="17">
        <f t="shared" si="3"/>
        <v>84.146727499999997</v>
      </c>
    </row>
    <row r="33" spans="2:8">
      <c r="B33" s="16" t="s">
        <v>17</v>
      </c>
      <c r="C33" s="16">
        <v>636</v>
      </c>
      <c r="D33" s="16">
        <v>1.1299999999999999</v>
      </c>
      <c r="E33" s="17">
        <f t="shared" si="0"/>
        <v>92.450949999999992</v>
      </c>
      <c r="F33" s="16">
        <f t="shared" si="1"/>
        <v>540.6</v>
      </c>
      <c r="G33" s="17">
        <f t="shared" si="2"/>
        <v>-14.999999999999996</v>
      </c>
      <c r="H33" s="17">
        <f t="shared" si="3"/>
        <v>78.583307499999989</v>
      </c>
    </row>
    <row r="34" spans="2:8">
      <c r="B34" s="16" t="s">
        <v>42</v>
      </c>
      <c r="C34" s="16">
        <v>142.19999999999999</v>
      </c>
      <c r="D34" s="16">
        <v>1.0900000000000001</v>
      </c>
      <c r="E34" s="17">
        <f t="shared" si="0"/>
        <v>89.178350000000009</v>
      </c>
      <c r="F34" s="16">
        <f t="shared" si="1"/>
        <v>120.86999999999999</v>
      </c>
      <c r="G34" s="17">
        <f t="shared" si="2"/>
        <v>-15</v>
      </c>
      <c r="H34" s="17">
        <f t="shared" si="3"/>
        <v>75.801597500000014</v>
      </c>
    </row>
    <row r="35" spans="2:8">
      <c r="B35" s="16" t="s">
        <v>39</v>
      </c>
      <c r="C35" s="16">
        <v>150.30000000000001</v>
      </c>
      <c r="D35" s="16">
        <v>1.08</v>
      </c>
      <c r="E35" s="17">
        <f t="shared" si="0"/>
        <v>88.360200000000006</v>
      </c>
      <c r="F35" s="16">
        <f t="shared" si="1"/>
        <v>127.75500000000001</v>
      </c>
      <c r="G35" s="17">
        <f t="shared" si="2"/>
        <v>-15</v>
      </c>
      <c r="H35" s="17">
        <f t="shared" si="3"/>
        <v>75.106170000000006</v>
      </c>
    </row>
    <row r="36" spans="2:8">
      <c r="B36" s="16" t="s">
        <v>25</v>
      </c>
      <c r="C36" s="16">
        <v>2328.9</v>
      </c>
      <c r="D36" s="16">
        <v>0.98</v>
      </c>
      <c r="E36" s="17">
        <f t="shared" si="0"/>
        <v>80.178699999999992</v>
      </c>
      <c r="F36" s="16">
        <f t="shared" si="1"/>
        <v>1979.5650000000001</v>
      </c>
      <c r="G36" s="17">
        <f t="shared" si="2"/>
        <v>-15.000000000000002</v>
      </c>
      <c r="H36" s="17">
        <f t="shared" si="3"/>
        <v>68.151894999999996</v>
      </c>
    </row>
    <row r="37" spans="2:8">
      <c r="B37" s="16" t="s">
        <v>52</v>
      </c>
      <c r="C37" s="16">
        <v>2672.1</v>
      </c>
      <c r="D37" s="16">
        <v>0.96</v>
      </c>
      <c r="E37" s="17">
        <f t="shared" si="0"/>
        <v>78.542400000000001</v>
      </c>
      <c r="F37" s="16">
        <f t="shared" si="1"/>
        <v>2271.2849999999999</v>
      </c>
      <c r="G37" s="17">
        <f t="shared" si="2"/>
        <v>-15.000000000000002</v>
      </c>
      <c r="H37" s="17">
        <f t="shared" si="3"/>
        <v>66.761039999999994</v>
      </c>
    </row>
    <row r="38" spans="2:8">
      <c r="B38" s="16" t="s">
        <v>56</v>
      </c>
      <c r="C38" s="16">
        <v>839.45</v>
      </c>
      <c r="D38" s="16">
        <v>0.95</v>
      </c>
      <c r="E38" s="17">
        <f t="shared" si="0"/>
        <v>77.724249999999998</v>
      </c>
      <c r="F38" s="16">
        <f t="shared" si="1"/>
        <v>713.53250000000003</v>
      </c>
      <c r="G38" s="17">
        <f t="shared" si="2"/>
        <v>-15.000000000000002</v>
      </c>
      <c r="H38" s="17">
        <f t="shared" si="3"/>
        <v>66.0656125</v>
      </c>
    </row>
    <row r="39" spans="2:8">
      <c r="B39" s="16" t="s">
        <v>11</v>
      </c>
      <c r="C39" s="16">
        <v>1948.65</v>
      </c>
      <c r="D39" s="16">
        <v>0.91</v>
      </c>
      <c r="E39" s="17">
        <f t="shared" ref="E39:E70" si="4">8181.5*D39/100</f>
        <v>74.451650000000001</v>
      </c>
      <c r="F39" s="16">
        <f t="shared" ref="F39:F56" si="5">C39*0.85</f>
        <v>1656.3525</v>
      </c>
      <c r="G39" s="17">
        <f t="shared" ref="G39:G70" si="6">(F39-C39)/C39*100</f>
        <v>-15.000000000000005</v>
      </c>
      <c r="H39" s="17">
        <f t="shared" ref="H39:H70" si="7">E39+((E39*G39)/100)</f>
        <v>63.283902499999996</v>
      </c>
    </row>
    <row r="40" spans="2:8">
      <c r="B40" s="16" t="s">
        <v>49</v>
      </c>
      <c r="C40" s="16">
        <v>360.35</v>
      </c>
      <c r="D40" s="16">
        <v>0.84</v>
      </c>
      <c r="E40" s="17">
        <f t="shared" si="4"/>
        <v>68.724599999999995</v>
      </c>
      <c r="F40" s="16">
        <f t="shared" si="5"/>
        <v>306.29750000000001</v>
      </c>
      <c r="G40" s="17">
        <f t="shared" si="6"/>
        <v>-15.000000000000002</v>
      </c>
      <c r="H40" s="17">
        <f t="shared" si="7"/>
        <v>58.415909999999997</v>
      </c>
    </row>
    <row r="41" spans="2:8">
      <c r="B41" s="16" t="s">
        <v>45</v>
      </c>
      <c r="C41" s="16">
        <v>209.85</v>
      </c>
      <c r="D41" s="16">
        <v>0.81</v>
      </c>
      <c r="E41" s="17">
        <f t="shared" si="4"/>
        <v>66.270150000000001</v>
      </c>
      <c r="F41" s="16">
        <f t="shared" si="5"/>
        <v>178.3725</v>
      </c>
      <c r="G41" s="17">
        <f t="shared" si="6"/>
        <v>-14.999999999999996</v>
      </c>
      <c r="H41" s="17">
        <f t="shared" si="7"/>
        <v>56.329627500000001</v>
      </c>
    </row>
    <row r="42" spans="2:8">
      <c r="B42" s="16" t="s">
        <v>21</v>
      </c>
      <c r="C42" s="16">
        <v>3589.3</v>
      </c>
      <c r="D42" s="16">
        <v>0.8</v>
      </c>
      <c r="E42" s="17">
        <f t="shared" si="4"/>
        <v>65.452000000000012</v>
      </c>
      <c r="F42" s="16">
        <f t="shared" si="5"/>
        <v>3050.9050000000002</v>
      </c>
      <c r="G42" s="17">
        <f t="shared" si="6"/>
        <v>-15</v>
      </c>
      <c r="H42" s="17">
        <f t="shared" si="7"/>
        <v>55.634200000000007</v>
      </c>
    </row>
    <row r="43" spans="2:8">
      <c r="B43" s="16" t="s">
        <v>29</v>
      </c>
      <c r="C43" s="16">
        <v>167.9</v>
      </c>
      <c r="D43" s="16">
        <v>0.78</v>
      </c>
      <c r="E43" s="17">
        <f t="shared" si="4"/>
        <v>63.815700000000007</v>
      </c>
      <c r="F43" s="16">
        <f t="shared" si="5"/>
        <v>142.715</v>
      </c>
      <c r="G43" s="17">
        <f t="shared" si="6"/>
        <v>-15.000000000000002</v>
      </c>
      <c r="H43" s="17">
        <f t="shared" si="7"/>
        <v>54.243345000000005</v>
      </c>
    </row>
    <row r="44" spans="2:8">
      <c r="B44" s="16" t="s">
        <v>14</v>
      </c>
      <c r="C44" s="16">
        <v>238.05</v>
      </c>
      <c r="D44" s="16">
        <v>0.75</v>
      </c>
      <c r="E44" s="17">
        <f t="shared" si="4"/>
        <v>61.361249999999998</v>
      </c>
      <c r="F44" s="16">
        <f t="shared" si="5"/>
        <v>202.3425</v>
      </c>
      <c r="G44" s="17">
        <f t="shared" si="6"/>
        <v>-15.000000000000002</v>
      </c>
      <c r="H44" s="17">
        <f t="shared" si="7"/>
        <v>52.157062499999995</v>
      </c>
    </row>
    <row r="45" spans="2:8">
      <c r="B45" s="16" t="s">
        <v>15</v>
      </c>
      <c r="C45" s="16">
        <v>764.75</v>
      </c>
      <c r="D45" s="16">
        <v>0.69</v>
      </c>
      <c r="E45" s="17">
        <f t="shared" si="4"/>
        <v>56.452349999999996</v>
      </c>
      <c r="F45" s="16">
        <f t="shared" si="5"/>
        <v>650.03750000000002</v>
      </c>
      <c r="G45" s="17">
        <f t="shared" si="6"/>
        <v>-14.999999999999996</v>
      </c>
      <c r="H45" s="17">
        <f t="shared" si="7"/>
        <v>47.984497499999996</v>
      </c>
    </row>
    <row r="46" spans="2:8">
      <c r="B46" s="16" t="s">
        <v>55</v>
      </c>
      <c r="C46" s="16">
        <v>175</v>
      </c>
      <c r="D46" s="16">
        <v>0.68</v>
      </c>
      <c r="E46" s="17">
        <f t="shared" si="4"/>
        <v>55.6342</v>
      </c>
      <c r="F46" s="16">
        <f t="shared" si="5"/>
        <v>148.75</v>
      </c>
      <c r="G46" s="17">
        <f t="shared" si="6"/>
        <v>-15</v>
      </c>
      <c r="H46" s="17">
        <f t="shared" si="7"/>
        <v>47.289069999999995</v>
      </c>
    </row>
    <row r="47" spans="2:8">
      <c r="B47" s="16" t="s">
        <v>8</v>
      </c>
      <c r="C47" s="16">
        <v>232.4</v>
      </c>
      <c r="D47" s="16">
        <v>0.62</v>
      </c>
      <c r="E47" s="17">
        <f t="shared" si="4"/>
        <v>50.725299999999997</v>
      </c>
      <c r="F47" s="16">
        <f t="shared" si="5"/>
        <v>197.54</v>
      </c>
      <c r="G47" s="17">
        <f t="shared" si="6"/>
        <v>-15.000000000000005</v>
      </c>
      <c r="H47" s="17">
        <f t="shared" si="7"/>
        <v>43.116504999999997</v>
      </c>
    </row>
    <row r="48" spans="2:8">
      <c r="B48" s="16" t="s">
        <v>57</v>
      </c>
      <c r="C48" s="16">
        <v>312.05</v>
      </c>
      <c r="D48" s="16">
        <v>0.6</v>
      </c>
      <c r="E48" s="17">
        <f t="shared" si="4"/>
        <v>49.088999999999999</v>
      </c>
      <c r="F48" s="16">
        <f t="shared" si="5"/>
        <v>265.24250000000001</v>
      </c>
      <c r="G48" s="17">
        <f t="shared" si="6"/>
        <v>-15.000000000000002</v>
      </c>
      <c r="H48" s="17">
        <f t="shared" si="7"/>
        <v>41.725650000000002</v>
      </c>
    </row>
    <row r="49" spans="2:8">
      <c r="B49" s="16" t="s">
        <v>20</v>
      </c>
      <c r="C49" s="16">
        <v>360.3</v>
      </c>
      <c r="D49" s="16">
        <v>0.57999999999999996</v>
      </c>
      <c r="E49" s="17">
        <f t="shared" si="4"/>
        <v>47.452699999999993</v>
      </c>
      <c r="F49" s="16">
        <f t="shared" si="5"/>
        <v>306.255</v>
      </c>
      <c r="G49" s="17">
        <f t="shared" si="6"/>
        <v>-15.000000000000005</v>
      </c>
      <c r="H49" s="17">
        <f t="shared" si="7"/>
        <v>40.334794999999993</v>
      </c>
    </row>
    <row r="50" spans="2:8">
      <c r="B50" s="16" t="s">
        <v>26</v>
      </c>
      <c r="C50" s="16">
        <v>128.6</v>
      </c>
      <c r="D50" s="16">
        <v>0.57999999999999996</v>
      </c>
      <c r="E50" s="17">
        <f t="shared" si="4"/>
        <v>47.452699999999993</v>
      </c>
      <c r="F50" s="16">
        <f t="shared" si="5"/>
        <v>109.30999999999999</v>
      </c>
      <c r="G50" s="17">
        <f t="shared" si="6"/>
        <v>-15.000000000000005</v>
      </c>
      <c r="H50" s="17">
        <f t="shared" si="7"/>
        <v>40.334794999999993</v>
      </c>
    </row>
    <row r="51" spans="2:8">
      <c r="B51" s="16" t="s">
        <v>12</v>
      </c>
      <c r="C51" s="16">
        <v>169</v>
      </c>
      <c r="D51" s="16">
        <v>0.55000000000000004</v>
      </c>
      <c r="E51" s="17">
        <f t="shared" si="4"/>
        <v>44.998250000000006</v>
      </c>
      <c r="F51" s="16">
        <f t="shared" si="5"/>
        <v>143.65</v>
      </c>
      <c r="G51" s="17">
        <f t="shared" si="6"/>
        <v>-14.999999999999996</v>
      </c>
      <c r="H51" s="17">
        <f t="shared" si="7"/>
        <v>38.248512500000004</v>
      </c>
    </row>
    <row r="52" spans="2:8">
      <c r="B52" s="16" t="s">
        <v>48</v>
      </c>
      <c r="C52" s="16">
        <v>75.8</v>
      </c>
      <c r="D52" s="16">
        <v>0.48</v>
      </c>
      <c r="E52" s="17">
        <f t="shared" si="4"/>
        <v>39.2712</v>
      </c>
      <c r="F52" s="16">
        <f t="shared" si="5"/>
        <v>64.429999999999993</v>
      </c>
      <c r="G52" s="17">
        <f t="shared" si="6"/>
        <v>-15.000000000000007</v>
      </c>
      <c r="H52" s="17">
        <f t="shared" si="7"/>
        <v>33.380519999999997</v>
      </c>
    </row>
    <row r="53" spans="2:8">
      <c r="B53" s="16" t="s">
        <v>7</v>
      </c>
      <c r="C53" s="16">
        <v>1433.7</v>
      </c>
      <c r="D53" s="16">
        <v>0.47</v>
      </c>
      <c r="E53" s="17">
        <f t="shared" si="4"/>
        <v>38.453049999999998</v>
      </c>
      <c r="F53" s="16">
        <f t="shared" si="5"/>
        <v>1218.645</v>
      </c>
      <c r="G53" s="17">
        <f t="shared" si="6"/>
        <v>-15.000000000000005</v>
      </c>
      <c r="H53" s="17">
        <f t="shared" si="7"/>
        <v>32.685092499999996</v>
      </c>
    </row>
    <row r="54" spans="2:8">
      <c r="B54" s="16" t="s">
        <v>16</v>
      </c>
      <c r="C54" s="16">
        <v>213.45</v>
      </c>
      <c r="D54" s="16">
        <v>0.42</v>
      </c>
      <c r="E54" s="17">
        <f t="shared" si="4"/>
        <v>34.362299999999998</v>
      </c>
      <c r="F54" s="16">
        <f t="shared" si="5"/>
        <v>181.43249999999998</v>
      </c>
      <c r="G54" s="17">
        <f t="shared" si="6"/>
        <v>-15.000000000000007</v>
      </c>
      <c r="H54" s="17">
        <f t="shared" si="7"/>
        <v>29.207954999999995</v>
      </c>
    </row>
    <row r="55" spans="2:8">
      <c r="B55" s="16" t="s">
        <v>41</v>
      </c>
      <c r="C55" s="16">
        <v>159.75</v>
      </c>
      <c r="D55" s="16">
        <v>0.42</v>
      </c>
      <c r="E55" s="17">
        <f t="shared" si="4"/>
        <v>34.362299999999998</v>
      </c>
      <c r="F55" s="16">
        <f t="shared" si="5"/>
        <v>135.78749999999999</v>
      </c>
      <c r="G55" s="17">
        <f t="shared" si="6"/>
        <v>-15.000000000000002</v>
      </c>
      <c r="H55" s="17">
        <f t="shared" si="7"/>
        <v>29.207954999999998</v>
      </c>
    </row>
    <row r="56" spans="2:8">
      <c r="B56" s="16" t="s">
        <v>38</v>
      </c>
      <c r="C56" s="16">
        <v>128.25</v>
      </c>
      <c r="D56" s="16">
        <v>0.35</v>
      </c>
      <c r="E56" s="17">
        <f t="shared" si="4"/>
        <v>28.635249999999996</v>
      </c>
      <c r="F56" s="16">
        <f t="shared" si="5"/>
        <v>109.0125</v>
      </c>
      <c r="G56" s="17">
        <f t="shared" si="6"/>
        <v>-14.999999999999996</v>
      </c>
      <c r="H56" s="17">
        <f t="shared" si="7"/>
        <v>24.339962499999999</v>
      </c>
    </row>
    <row r="57" spans="2:8" ht="21">
      <c r="B57" s="17"/>
      <c r="C57" s="17"/>
      <c r="D57" s="17">
        <f>SUM(D7:D56)</f>
        <v>100.00999999999999</v>
      </c>
      <c r="E57" s="18">
        <f>SUM(E7:E56)</f>
        <v>8182.3181499999992</v>
      </c>
      <c r="F57" s="19"/>
      <c r="G57" s="20"/>
      <c r="H57" s="18">
        <f>SUM(H7:H56)</f>
        <v>6954.9704275000004</v>
      </c>
    </row>
    <row r="58" spans="2:8" ht="42">
      <c r="B58" s="12"/>
      <c r="C58" s="12"/>
      <c r="D58" s="12"/>
      <c r="E58" s="13" t="s">
        <v>4</v>
      </c>
      <c r="F58" s="14"/>
      <c r="G58" s="15"/>
      <c r="H58" s="13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H58"/>
  <sheetViews>
    <sheetView workbookViewId="0">
      <selection activeCell="J17" sqref="J17"/>
    </sheetView>
  </sheetViews>
  <sheetFormatPr defaultRowHeight="1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>
      <c r="B2" s="1"/>
      <c r="C2" s="2"/>
      <c r="D2" s="2"/>
      <c r="E2" s="2"/>
      <c r="F2" s="2"/>
      <c r="G2" s="2"/>
      <c r="H2" s="3"/>
    </row>
    <row r="3" spans="2:8">
      <c r="B3" s="4"/>
      <c r="C3" s="5"/>
      <c r="D3" s="5"/>
      <c r="E3" s="5"/>
      <c r="F3" s="5"/>
      <c r="G3" s="5"/>
      <c r="H3" s="6"/>
    </row>
    <row r="4" spans="2:8">
      <c r="B4" s="4"/>
      <c r="C4" s="5"/>
      <c r="D4" s="5"/>
      <c r="E4" s="5"/>
      <c r="F4" s="5"/>
      <c r="G4" s="5"/>
      <c r="H4" s="6"/>
    </row>
    <row r="5" spans="2:8">
      <c r="B5" s="7"/>
      <c r="C5" s="8"/>
      <c r="D5" s="8"/>
      <c r="E5" s="8"/>
      <c r="F5" s="8"/>
      <c r="G5" s="8"/>
      <c r="H5" s="9"/>
    </row>
    <row r="6" spans="2:8" ht="37.5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54</v>
      </c>
      <c r="H6" s="10" t="s">
        <v>2</v>
      </c>
    </row>
    <row r="7" spans="2:8">
      <c r="B7" s="16" t="s">
        <v>31</v>
      </c>
      <c r="C7" s="16">
        <v>1942.25</v>
      </c>
      <c r="D7" s="16">
        <v>6.77</v>
      </c>
      <c r="E7" s="17">
        <f t="shared" ref="E7:E38" si="0">8181.5*D7/100</f>
        <v>553.88754999999992</v>
      </c>
      <c r="F7" s="16">
        <f>C7*1.15</f>
        <v>2233.5874999999996</v>
      </c>
      <c r="G7" s="17">
        <f t="shared" ref="G7:G38" si="1">(F7-C7)/C7*100</f>
        <v>14.99999999999998</v>
      </c>
      <c r="H7" s="17">
        <f t="shared" ref="H7:H38" si="2">E7+((E7*G7)/100)</f>
        <v>636.97068249999984</v>
      </c>
    </row>
    <row r="8" spans="2:8">
      <c r="B8" s="16" t="s">
        <v>24</v>
      </c>
      <c r="C8" s="16">
        <v>988.8</v>
      </c>
      <c r="D8" s="16">
        <v>6.71</v>
      </c>
      <c r="E8" s="17">
        <f t="shared" si="0"/>
        <v>548.97865000000002</v>
      </c>
      <c r="F8" s="16">
        <f t="shared" ref="F8:F56" si="3">C8*1.15</f>
        <v>1137.1199999999999</v>
      </c>
      <c r="G8" s="17">
        <f t="shared" si="1"/>
        <v>14.999999999999995</v>
      </c>
      <c r="H8" s="17">
        <f t="shared" si="2"/>
        <v>631.3254475</v>
      </c>
    </row>
    <row r="9" spans="2:8">
      <c r="B9" s="16" t="s">
        <v>28</v>
      </c>
      <c r="C9" s="16">
        <v>331.15</v>
      </c>
      <c r="D9" s="16">
        <v>6.7</v>
      </c>
      <c r="E9" s="17">
        <f t="shared" si="0"/>
        <v>548.16050000000007</v>
      </c>
      <c r="F9" s="16">
        <f t="shared" si="3"/>
        <v>380.82249999999993</v>
      </c>
      <c r="G9" s="17">
        <f t="shared" si="1"/>
        <v>14.999999999999988</v>
      </c>
      <c r="H9" s="17">
        <f t="shared" si="2"/>
        <v>630.38457500000004</v>
      </c>
    </row>
    <row r="10" spans="2:8">
      <c r="B10" s="16" t="s">
        <v>23</v>
      </c>
      <c r="C10" s="16">
        <v>1170</v>
      </c>
      <c r="D10" s="16">
        <v>6.43</v>
      </c>
      <c r="E10" s="17">
        <f t="shared" si="0"/>
        <v>526.07044999999994</v>
      </c>
      <c r="F10" s="16">
        <f t="shared" si="3"/>
        <v>1345.5</v>
      </c>
      <c r="G10" s="17">
        <f t="shared" si="1"/>
        <v>15</v>
      </c>
      <c r="H10" s="17">
        <f t="shared" si="2"/>
        <v>604.98101749999989</v>
      </c>
    </row>
    <row r="11" spans="2:8">
      <c r="B11" s="16" t="s">
        <v>32</v>
      </c>
      <c r="C11" s="16">
        <v>322.35000000000002</v>
      </c>
      <c r="D11" s="16">
        <v>6.3</v>
      </c>
      <c r="E11" s="17">
        <f t="shared" si="0"/>
        <v>515.43449999999996</v>
      </c>
      <c r="F11" s="16">
        <f t="shared" si="3"/>
        <v>370.70249999999999</v>
      </c>
      <c r="G11" s="17">
        <f t="shared" si="1"/>
        <v>14.999999999999988</v>
      </c>
      <c r="H11" s="17">
        <f t="shared" si="2"/>
        <v>592.74967499999991</v>
      </c>
    </row>
    <row r="12" spans="2:8">
      <c r="B12" s="16" t="s">
        <v>43</v>
      </c>
      <c r="C12" s="16">
        <v>862.35</v>
      </c>
      <c r="D12" s="16">
        <v>4.96</v>
      </c>
      <c r="E12" s="17">
        <f t="shared" si="0"/>
        <v>405.80239999999998</v>
      </c>
      <c r="F12" s="16">
        <f t="shared" si="3"/>
        <v>991.70249999999999</v>
      </c>
      <c r="G12" s="17">
        <f t="shared" si="1"/>
        <v>14.999999999999996</v>
      </c>
      <c r="H12" s="17">
        <f t="shared" si="2"/>
        <v>466.67275999999998</v>
      </c>
    </row>
    <row r="13" spans="2:8">
      <c r="B13" s="16" t="s">
        <v>34</v>
      </c>
      <c r="C13" s="16">
        <v>1631.3</v>
      </c>
      <c r="D13" s="16">
        <v>4.66</v>
      </c>
      <c r="E13" s="17">
        <f t="shared" si="0"/>
        <v>381.25790000000001</v>
      </c>
      <c r="F13" s="16">
        <f t="shared" si="3"/>
        <v>1875.9949999999999</v>
      </c>
      <c r="G13" s="17">
        <f t="shared" si="1"/>
        <v>14.999999999999996</v>
      </c>
      <c r="H13" s="17">
        <f t="shared" si="2"/>
        <v>438.44658499999997</v>
      </c>
    </row>
    <row r="14" spans="2:8">
      <c r="B14" s="16" t="s">
        <v>50</v>
      </c>
      <c r="C14" s="16">
        <v>2463.6999999999998</v>
      </c>
      <c r="D14" s="16">
        <v>4.4000000000000004</v>
      </c>
      <c r="E14" s="17">
        <f t="shared" si="0"/>
        <v>359.98600000000005</v>
      </c>
      <c r="F14" s="16">
        <f t="shared" si="3"/>
        <v>2833.2549999999997</v>
      </c>
      <c r="G14" s="17">
        <f t="shared" si="1"/>
        <v>14.999999999999995</v>
      </c>
      <c r="H14" s="17">
        <f t="shared" si="2"/>
        <v>413.98390000000006</v>
      </c>
    </row>
    <row r="15" spans="2:8">
      <c r="B15" s="16" t="s">
        <v>10</v>
      </c>
      <c r="C15" s="16">
        <v>567.79999999999995</v>
      </c>
      <c r="D15" s="16">
        <v>3.37</v>
      </c>
      <c r="E15" s="17">
        <f t="shared" si="0"/>
        <v>275.71655000000004</v>
      </c>
      <c r="F15" s="16">
        <f t="shared" si="3"/>
        <v>652.96999999999991</v>
      </c>
      <c r="G15" s="17">
        <f t="shared" si="1"/>
        <v>14.999999999999995</v>
      </c>
      <c r="H15" s="17">
        <f t="shared" si="2"/>
        <v>317.07403250000004</v>
      </c>
    </row>
    <row r="16" spans="2:8">
      <c r="B16" s="16" t="s">
        <v>47</v>
      </c>
      <c r="C16" s="16">
        <v>508.25</v>
      </c>
      <c r="D16" s="16">
        <v>3.36</v>
      </c>
      <c r="E16" s="17">
        <f t="shared" si="0"/>
        <v>274.89839999999998</v>
      </c>
      <c r="F16" s="16">
        <f t="shared" si="3"/>
        <v>584.48749999999995</v>
      </c>
      <c r="G16" s="17">
        <f t="shared" si="1"/>
        <v>14.999999999999991</v>
      </c>
      <c r="H16" s="17">
        <f t="shared" si="2"/>
        <v>316.13315999999998</v>
      </c>
    </row>
    <row r="17" spans="2:8">
      <c r="B17" s="16" t="s">
        <v>44</v>
      </c>
      <c r="C17" s="16">
        <v>269.75</v>
      </c>
      <c r="D17" s="16">
        <v>2.91</v>
      </c>
      <c r="E17" s="17">
        <f t="shared" si="0"/>
        <v>238.08165</v>
      </c>
      <c r="F17" s="16">
        <f t="shared" si="3"/>
        <v>310.21249999999998</v>
      </c>
      <c r="G17" s="17">
        <f t="shared" si="1"/>
        <v>14.999999999999991</v>
      </c>
      <c r="H17" s="17">
        <f t="shared" si="2"/>
        <v>273.79389749999996</v>
      </c>
    </row>
    <row r="18" spans="2:8">
      <c r="B18" s="16" t="s">
        <v>46</v>
      </c>
      <c r="C18" s="16">
        <v>938.85</v>
      </c>
      <c r="D18" s="16">
        <v>2.87</v>
      </c>
      <c r="E18" s="17">
        <f t="shared" si="0"/>
        <v>234.80905000000001</v>
      </c>
      <c r="F18" s="16">
        <f t="shared" si="3"/>
        <v>1079.6775</v>
      </c>
      <c r="G18" s="17">
        <f t="shared" si="1"/>
        <v>15</v>
      </c>
      <c r="H18" s="17">
        <f t="shared" si="2"/>
        <v>270.03040750000002</v>
      </c>
    </row>
    <row r="19" spans="2:8">
      <c r="B19" s="16" t="s">
        <v>33</v>
      </c>
      <c r="C19" s="16">
        <v>1332.9</v>
      </c>
      <c r="D19" s="16">
        <v>2.38</v>
      </c>
      <c r="E19" s="17">
        <f t="shared" si="0"/>
        <v>194.71969999999999</v>
      </c>
      <c r="F19" s="16">
        <f t="shared" si="3"/>
        <v>1532.835</v>
      </c>
      <c r="G19" s="17">
        <f t="shared" si="1"/>
        <v>14.999999999999995</v>
      </c>
      <c r="H19" s="17">
        <f t="shared" si="2"/>
        <v>223.92765499999999</v>
      </c>
    </row>
    <row r="20" spans="2:8">
      <c r="B20" s="16" t="s">
        <v>27</v>
      </c>
      <c r="C20" s="16">
        <v>850.35</v>
      </c>
      <c r="D20" s="16">
        <v>2.1</v>
      </c>
      <c r="E20" s="17">
        <f t="shared" si="0"/>
        <v>171.81150000000002</v>
      </c>
      <c r="F20" s="16">
        <f t="shared" si="3"/>
        <v>977.90249999999992</v>
      </c>
      <c r="G20" s="17">
        <f t="shared" si="1"/>
        <v>14.999999999999988</v>
      </c>
      <c r="H20" s="17">
        <f t="shared" si="2"/>
        <v>197.583225</v>
      </c>
    </row>
    <row r="21" spans="2:8">
      <c r="B21" s="16" t="s">
        <v>40</v>
      </c>
      <c r="C21" s="16">
        <v>304</v>
      </c>
      <c r="D21" s="16">
        <v>1.9</v>
      </c>
      <c r="E21" s="17">
        <f t="shared" si="0"/>
        <v>155.4485</v>
      </c>
      <c r="F21" s="16">
        <f t="shared" si="3"/>
        <v>349.59999999999997</v>
      </c>
      <c r="G21" s="17">
        <f t="shared" si="1"/>
        <v>14.999999999999988</v>
      </c>
      <c r="H21" s="17">
        <f t="shared" si="2"/>
        <v>178.76577499999996</v>
      </c>
    </row>
    <row r="22" spans="2:8">
      <c r="B22" s="16" t="s">
        <v>13</v>
      </c>
      <c r="C22" s="16">
        <v>381.1</v>
      </c>
      <c r="D22" s="16">
        <v>1.84</v>
      </c>
      <c r="E22" s="17">
        <f t="shared" si="0"/>
        <v>150.53960000000001</v>
      </c>
      <c r="F22" s="16">
        <f t="shared" si="3"/>
        <v>438.26499999999999</v>
      </c>
      <c r="G22" s="17">
        <f t="shared" si="1"/>
        <v>14.999999999999988</v>
      </c>
      <c r="H22" s="17">
        <f t="shared" si="2"/>
        <v>173.12054000000001</v>
      </c>
    </row>
    <row r="23" spans="2:8">
      <c r="B23" s="16" t="s">
        <v>36</v>
      </c>
      <c r="C23" s="16">
        <v>1145</v>
      </c>
      <c r="D23" s="16">
        <v>1.84</v>
      </c>
      <c r="E23" s="17">
        <f t="shared" si="0"/>
        <v>150.53960000000001</v>
      </c>
      <c r="F23" s="16">
        <f t="shared" si="3"/>
        <v>1316.75</v>
      </c>
      <c r="G23" s="17">
        <f t="shared" si="1"/>
        <v>15</v>
      </c>
      <c r="H23" s="17">
        <f t="shared" si="2"/>
        <v>173.12054000000001</v>
      </c>
    </row>
    <row r="24" spans="2:8">
      <c r="B24" s="16" t="s">
        <v>37</v>
      </c>
      <c r="C24" s="16">
        <v>3725.85</v>
      </c>
      <c r="D24" s="16">
        <v>1.72</v>
      </c>
      <c r="E24" s="17">
        <f t="shared" si="0"/>
        <v>140.7218</v>
      </c>
      <c r="F24" s="16">
        <f t="shared" si="3"/>
        <v>4284.7275</v>
      </c>
      <c r="G24" s="17">
        <f t="shared" si="1"/>
        <v>15.000000000000002</v>
      </c>
      <c r="H24" s="17">
        <f t="shared" si="2"/>
        <v>161.83007000000001</v>
      </c>
    </row>
    <row r="25" spans="2:8">
      <c r="B25" s="16" t="s">
        <v>22</v>
      </c>
      <c r="C25" s="16">
        <v>880.55</v>
      </c>
      <c r="D25" s="16">
        <v>1.67</v>
      </c>
      <c r="E25" s="17">
        <f t="shared" si="0"/>
        <v>136.63104999999999</v>
      </c>
      <c r="F25" s="16">
        <f t="shared" si="3"/>
        <v>1012.6324999999998</v>
      </c>
      <c r="G25" s="17">
        <f t="shared" si="1"/>
        <v>14.999999999999986</v>
      </c>
      <c r="H25" s="17">
        <f t="shared" si="2"/>
        <v>157.12570749999998</v>
      </c>
    </row>
    <row r="26" spans="2:8">
      <c r="B26" s="16" t="s">
        <v>18</v>
      </c>
      <c r="C26" s="16">
        <v>362.75</v>
      </c>
      <c r="D26" s="16">
        <v>1.63</v>
      </c>
      <c r="E26" s="17">
        <f t="shared" si="0"/>
        <v>133.35845</v>
      </c>
      <c r="F26" s="16">
        <f t="shared" si="3"/>
        <v>417.16249999999997</v>
      </c>
      <c r="G26" s="17">
        <f t="shared" si="1"/>
        <v>14.999999999999991</v>
      </c>
      <c r="H26" s="17">
        <f t="shared" si="2"/>
        <v>153.36221749999999</v>
      </c>
    </row>
    <row r="27" spans="2:8">
      <c r="B27" s="16" t="s">
        <v>35</v>
      </c>
      <c r="C27" s="16">
        <v>1772.55</v>
      </c>
      <c r="D27" s="16">
        <v>1.48</v>
      </c>
      <c r="E27" s="17">
        <f t="shared" si="0"/>
        <v>121.08619999999999</v>
      </c>
      <c r="F27" s="16">
        <f t="shared" si="3"/>
        <v>2038.4324999999999</v>
      </c>
      <c r="G27" s="17">
        <f t="shared" si="1"/>
        <v>14.999999999999996</v>
      </c>
      <c r="H27" s="17">
        <f t="shared" si="2"/>
        <v>139.24912999999998</v>
      </c>
    </row>
    <row r="28" spans="2:8">
      <c r="B28" s="16" t="s">
        <v>19</v>
      </c>
      <c r="C28" s="16">
        <v>3310.25</v>
      </c>
      <c r="D28" s="16">
        <v>1.47</v>
      </c>
      <c r="E28" s="17">
        <f t="shared" si="0"/>
        <v>120.26805</v>
      </c>
      <c r="F28" s="16">
        <f t="shared" si="3"/>
        <v>3806.7874999999999</v>
      </c>
      <c r="G28" s="17">
        <f t="shared" si="1"/>
        <v>14.999999999999996</v>
      </c>
      <c r="H28" s="17">
        <f t="shared" si="2"/>
        <v>138.3082575</v>
      </c>
    </row>
    <row r="29" spans="2:8">
      <c r="B29" s="16" t="s">
        <v>51</v>
      </c>
      <c r="C29" s="16">
        <v>621.29999999999995</v>
      </c>
      <c r="D29" s="16">
        <v>1.34</v>
      </c>
      <c r="E29" s="17">
        <f t="shared" si="0"/>
        <v>109.63210000000001</v>
      </c>
      <c r="F29" s="16">
        <f t="shared" si="3"/>
        <v>714.49499999999989</v>
      </c>
      <c r="G29" s="17">
        <f t="shared" si="1"/>
        <v>14.999999999999991</v>
      </c>
      <c r="H29" s="17">
        <f t="shared" si="2"/>
        <v>126.076915</v>
      </c>
    </row>
    <row r="30" spans="2:8">
      <c r="B30" s="16" t="s">
        <v>30</v>
      </c>
      <c r="C30" s="16">
        <v>823.8</v>
      </c>
      <c r="D30" s="16">
        <v>1.24</v>
      </c>
      <c r="E30" s="17">
        <f t="shared" si="0"/>
        <v>101.45059999999999</v>
      </c>
      <c r="F30" s="16">
        <f t="shared" si="3"/>
        <v>947.36999999999989</v>
      </c>
      <c r="G30" s="17">
        <f t="shared" si="1"/>
        <v>14.999999999999995</v>
      </c>
      <c r="H30" s="17">
        <f t="shared" si="2"/>
        <v>116.66818999999998</v>
      </c>
    </row>
    <row r="31" spans="2:8">
      <c r="B31" s="16" t="s">
        <v>53</v>
      </c>
      <c r="C31" s="16">
        <v>538.6</v>
      </c>
      <c r="D31" s="16">
        <v>1.23</v>
      </c>
      <c r="E31" s="17">
        <f t="shared" si="0"/>
        <v>100.63244999999999</v>
      </c>
      <c r="F31" s="16">
        <f t="shared" si="3"/>
        <v>619.39</v>
      </c>
      <c r="G31" s="17">
        <f t="shared" si="1"/>
        <v>14.999999999999995</v>
      </c>
      <c r="H31" s="17">
        <f t="shared" si="2"/>
        <v>115.72731749999998</v>
      </c>
    </row>
    <row r="32" spans="2:8">
      <c r="B32" s="16" t="s">
        <v>9</v>
      </c>
      <c r="C32" s="16">
        <v>762.45</v>
      </c>
      <c r="D32" s="16">
        <v>1.21</v>
      </c>
      <c r="E32" s="17">
        <f t="shared" si="0"/>
        <v>98.99615</v>
      </c>
      <c r="F32" s="16">
        <f t="shared" si="3"/>
        <v>876.8175</v>
      </c>
      <c r="G32" s="17">
        <f t="shared" si="1"/>
        <v>14.999999999999995</v>
      </c>
      <c r="H32" s="17">
        <f t="shared" si="2"/>
        <v>113.84557249999999</v>
      </c>
    </row>
    <row r="33" spans="2:8">
      <c r="B33" s="16" t="s">
        <v>17</v>
      </c>
      <c r="C33" s="16">
        <v>636</v>
      </c>
      <c r="D33" s="16">
        <v>1.1299999999999999</v>
      </c>
      <c r="E33" s="17">
        <f t="shared" si="0"/>
        <v>92.450949999999992</v>
      </c>
      <c r="F33" s="16">
        <f t="shared" si="3"/>
        <v>731.4</v>
      </c>
      <c r="G33" s="17">
        <f t="shared" si="1"/>
        <v>14.999999999999996</v>
      </c>
      <c r="H33" s="17">
        <f t="shared" si="2"/>
        <v>106.31859249999999</v>
      </c>
    </row>
    <row r="34" spans="2:8">
      <c r="B34" s="16" t="s">
        <v>42</v>
      </c>
      <c r="C34" s="16">
        <v>142.19999999999999</v>
      </c>
      <c r="D34" s="16">
        <v>1.0900000000000001</v>
      </c>
      <c r="E34" s="17">
        <f t="shared" si="0"/>
        <v>89.178350000000009</v>
      </c>
      <c r="F34" s="16">
        <f t="shared" si="3"/>
        <v>163.52999999999997</v>
      </c>
      <c r="G34" s="17">
        <f t="shared" si="1"/>
        <v>14.999999999999991</v>
      </c>
      <c r="H34" s="17">
        <f t="shared" si="2"/>
        <v>102.5551025</v>
      </c>
    </row>
    <row r="35" spans="2:8">
      <c r="B35" s="16" t="s">
        <v>39</v>
      </c>
      <c r="C35" s="16">
        <v>150.30000000000001</v>
      </c>
      <c r="D35" s="16">
        <v>1.08</v>
      </c>
      <c r="E35" s="17">
        <f t="shared" si="0"/>
        <v>88.360200000000006</v>
      </c>
      <c r="F35" s="16">
        <f t="shared" si="3"/>
        <v>172.845</v>
      </c>
      <c r="G35" s="17">
        <f t="shared" si="1"/>
        <v>14.999999999999991</v>
      </c>
      <c r="H35" s="17">
        <f t="shared" si="2"/>
        <v>101.61422999999999</v>
      </c>
    </row>
    <row r="36" spans="2:8">
      <c r="B36" s="16" t="s">
        <v>25</v>
      </c>
      <c r="C36" s="16">
        <v>2328.9</v>
      </c>
      <c r="D36" s="16">
        <v>0.98</v>
      </c>
      <c r="E36" s="17">
        <f t="shared" si="0"/>
        <v>80.178699999999992</v>
      </c>
      <c r="F36" s="16">
        <f t="shared" si="3"/>
        <v>2678.2349999999997</v>
      </c>
      <c r="G36" s="17">
        <f t="shared" si="1"/>
        <v>14.999999999999982</v>
      </c>
      <c r="H36" s="17">
        <f t="shared" si="2"/>
        <v>92.205504999999974</v>
      </c>
    </row>
    <row r="37" spans="2:8">
      <c r="B37" s="16" t="s">
        <v>52</v>
      </c>
      <c r="C37" s="16">
        <v>2672.1</v>
      </c>
      <c r="D37" s="16">
        <v>0.96</v>
      </c>
      <c r="E37" s="17">
        <f t="shared" si="0"/>
        <v>78.542400000000001</v>
      </c>
      <c r="F37" s="16">
        <f t="shared" si="3"/>
        <v>3072.9149999999995</v>
      </c>
      <c r="G37" s="17">
        <f t="shared" si="1"/>
        <v>14.999999999999986</v>
      </c>
      <c r="H37" s="17">
        <f t="shared" si="2"/>
        <v>90.323759999999993</v>
      </c>
    </row>
    <row r="38" spans="2:8">
      <c r="B38" s="16" t="s">
        <v>56</v>
      </c>
      <c r="C38" s="16">
        <v>839.45</v>
      </c>
      <c r="D38" s="16">
        <v>0.95</v>
      </c>
      <c r="E38" s="17">
        <f t="shared" si="0"/>
        <v>77.724249999999998</v>
      </c>
      <c r="F38" s="16">
        <f t="shared" si="3"/>
        <v>965.36749999999995</v>
      </c>
      <c r="G38" s="17">
        <f t="shared" si="1"/>
        <v>14.999999999999988</v>
      </c>
      <c r="H38" s="17">
        <f t="shared" si="2"/>
        <v>89.382887499999981</v>
      </c>
    </row>
    <row r="39" spans="2:8">
      <c r="B39" s="16" t="s">
        <v>11</v>
      </c>
      <c r="C39" s="16">
        <v>1948.65</v>
      </c>
      <c r="D39" s="16">
        <v>0.91</v>
      </c>
      <c r="E39" s="17">
        <f t="shared" ref="E39:E70" si="4">8181.5*D39/100</f>
        <v>74.451650000000001</v>
      </c>
      <c r="F39" s="16">
        <f t="shared" si="3"/>
        <v>2240.9474999999998</v>
      </c>
      <c r="G39" s="17">
        <f t="shared" ref="G39:G70" si="5">(F39-C39)/C39*100</f>
        <v>14.999999999999982</v>
      </c>
      <c r="H39" s="17">
        <f t="shared" ref="H39:H70" si="6">E39+((E39*G39)/100)</f>
        <v>85.619397499999991</v>
      </c>
    </row>
    <row r="40" spans="2:8">
      <c r="B40" s="16" t="s">
        <v>49</v>
      </c>
      <c r="C40" s="16">
        <v>360.35</v>
      </c>
      <c r="D40" s="16">
        <v>0.84</v>
      </c>
      <c r="E40" s="17">
        <f t="shared" si="4"/>
        <v>68.724599999999995</v>
      </c>
      <c r="F40" s="16">
        <f t="shared" si="3"/>
        <v>414.40249999999997</v>
      </c>
      <c r="G40" s="17">
        <f t="shared" si="5"/>
        <v>14.999999999999986</v>
      </c>
      <c r="H40" s="17">
        <f t="shared" si="6"/>
        <v>79.03328999999998</v>
      </c>
    </row>
    <row r="41" spans="2:8">
      <c r="B41" s="16" t="s">
        <v>45</v>
      </c>
      <c r="C41" s="16">
        <v>209.85</v>
      </c>
      <c r="D41" s="16">
        <v>0.81</v>
      </c>
      <c r="E41" s="17">
        <f t="shared" si="4"/>
        <v>66.270150000000001</v>
      </c>
      <c r="F41" s="16">
        <f t="shared" si="3"/>
        <v>241.32749999999999</v>
      </c>
      <c r="G41" s="17">
        <f t="shared" si="5"/>
        <v>14.999999999999996</v>
      </c>
      <c r="H41" s="17">
        <f t="shared" si="6"/>
        <v>76.210672500000001</v>
      </c>
    </row>
    <row r="42" spans="2:8">
      <c r="B42" s="16" t="s">
        <v>21</v>
      </c>
      <c r="C42" s="16">
        <v>3589.3</v>
      </c>
      <c r="D42" s="16">
        <v>0.8</v>
      </c>
      <c r="E42" s="17">
        <f t="shared" si="4"/>
        <v>65.452000000000012</v>
      </c>
      <c r="F42" s="16">
        <f t="shared" si="3"/>
        <v>4127.6949999999997</v>
      </c>
      <c r="G42" s="17">
        <f t="shared" si="5"/>
        <v>14.999999999999986</v>
      </c>
      <c r="H42" s="17">
        <f t="shared" si="6"/>
        <v>75.269800000000004</v>
      </c>
    </row>
    <row r="43" spans="2:8">
      <c r="B43" s="16" t="s">
        <v>29</v>
      </c>
      <c r="C43" s="16">
        <v>167.9</v>
      </c>
      <c r="D43" s="16">
        <v>0.78</v>
      </c>
      <c r="E43" s="17">
        <f t="shared" si="4"/>
        <v>63.815700000000007</v>
      </c>
      <c r="F43" s="16">
        <f t="shared" si="3"/>
        <v>193.08499999999998</v>
      </c>
      <c r="G43" s="17">
        <f t="shared" si="5"/>
        <v>14.999999999999982</v>
      </c>
      <c r="H43" s="17">
        <f t="shared" si="6"/>
        <v>73.388054999999994</v>
      </c>
    </row>
    <row r="44" spans="2:8">
      <c r="B44" s="16" t="s">
        <v>14</v>
      </c>
      <c r="C44" s="16">
        <v>238.05</v>
      </c>
      <c r="D44" s="16">
        <v>0.75</v>
      </c>
      <c r="E44" s="17">
        <f t="shared" si="4"/>
        <v>61.361249999999998</v>
      </c>
      <c r="F44" s="16">
        <f t="shared" si="3"/>
        <v>273.75749999999999</v>
      </c>
      <c r="G44" s="17">
        <f t="shared" si="5"/>
        <v>14.999999999999991</v>
      </c>
      <c r="H44" s="17">
        <f t="shared" si="6"/>
        <v>70.565437499999987</v>
      </c>
    </row>
    <row r="45" spans="2:8">
      <c r="B45" s="16" t="s">
        <v>15</v>
      </c>
      <c r="C45" s="16">
        <v>764.75</v>
      </c>
      <c r="D45" s="16">
        <v>0.69</v>
      </c>
      <c r="E45" s="17">
        <f t="shared" si="4"/>
        <v>56.452349999999996</v>
      </c>
      <c r="F45" s="16">
        <f t="shared" si="3"/>
        <v>879.46249999999998</v>
      </c>
      <c r="G45" s="17">
        <f t="shared" si="5"/>
        <v>14.999999999999996</v>
      </c>
      <c r="H45" s="17">
        <f t="shared" si="6"/>
        <v>64.920202499999988</v>
      </c>
    </row>
    <row r="46" spans="2:8">
      <c r="B46" s="16" t="s">
        <v>55</v>
      </c>
      <c r="C46" s="16">
        <v>175</v>
      </c>
      <c r="D46" s="16">
        <v>0.68</v>
      </c>
      <c r="E46" s="17">
        <f t="shared" si="4"/>
        <v>55.6342</v>
      </c>
      <c r="F46" s="16">
        <f t="shared" si="3"/>
        <v>201.24999999999997</v>
      </c>
      <c r="G46" s="17">
        <f t="shared" si="5"/>
        <v>14.999999999999982</v>
      </c>
      <c r="H46" s="17">
        <f t="shared" si="6"/>
        <v>63.97932999999999</v>
      </c>
    </row>
    <row r="47" spans="2:8">
      <c r="B47" s="16" t="s">
        <v>8</v>
      </c>
      <c r="C47" s="16">
        <v>232.4</v>
      </c>
      <c r="D47" s="16">
        <v>0.62</v>
      </c>
      <c r="E47" s="17">
        <f t="shared" si="4"/>
        <v>50.725299999999997</v>
      </c>
      <c r="F47" s="16">
        <f t="shared" si="3"/>
        <v>267.26</v>
      </c>
      <c r="G47" s="17">
        <f t="shared" si="5"/>
        <v>14.999999999999995</v>
      </c>
      <c r="H47" s="17">
        <f t="shared" si="6"/>
        <v>58.334094999999991</v>
      </c>
    </row>
    <row r="48" spans="2:8">
      <c r="B48" s="16" t="s">
        <v>57</v>
      </c>
      <c r="C48" s="16">
        <v>312.05</v>
      </c>
      <c r="D48" s="16">
        <v>0.6</v>
      </c>
      <c r="E48" s="17">
        <f t="shared" si="4"/>
        <v>49.088999999999999</v>
      </c>
      <c r="F48" s="16">
        <f t="shared" si="3"/>
        <v>358.85749999999996</v>
      </c>
      <c r="G48" s="17">
        <f t="shared" si="5"/>
        <v>14.999999999999982</v>
      </c>
      <c r="H48" s="17">
        <f t="shared" si="6"/>
        <v>56.452349999999988</v>
      </c>
    </row>
    <row r="49" spans="2:8">
      <c r="B49" s="16" t="s">
        <v>20</v>
      </c>
      <c r="C49" s="16">
        <v>360.3</v>
      </c>
      <c r="D49" s="16">
        <v>0.57999999999999996</v>
      </c>
      <c r="E49" s="17">
        <f t="shared" si="4"/>
        <v>47.452699999999993</v>
      </c>
      <c r="F49" s="16">
        <f t="shared" si="3"/>
        <v>414.34499999999997</v>
      </c>
      <c r="G49" s="17">
        <f t="shared" si="5"/>
        <v>14.999999999999988</v>
      </c>
      <c r="H49" s="17">
        <f t="shared" si="6"/>
        <v>54.570604999999986</v>
      </c>
    </row>
    <row r="50" spans="2:8">
      <c r="B50" s="16" t="s">
        <v>26</v>
      </c>
      <c r="C50" s="16">
        <v>128.6</v>
      </c>
      <c r="D50" s="16">
        <v>0.57999999999999996</v>
      </c>
      <c r="E50" s="17">
        <f t="shared" si="4"/>
        <v>47.452699999999993</v>
      </c>
      <c r="F50" s="16">
        <f t="shared" si="3"/>
        <v>147.88999999999999</v>
      </c>
      <c r="G50" s="17">
        <f t="shared" si="5"/>
        <v>14.999999999999995</v>
      </c>
      <c r="H50" s="17">
        <f t="shared" si="6"/>
        <v>54.570604999999986</v>
      </c>
    </row>
    <row r="51" spans="2:8">
      <c r="B51" s="16" t="s">
        <v>12</v>
      </c>
      <c r="C51" s="16">
        <v>169</v>
      </c>
      <c r="D51" s="16">
        <v>0.55000000000000004</v>
      </c>
      <c r="E51" s="17">
        <f t="shared" si="4"/>
        <v>44.998250000000006</v>
      </c>
      <c r="F51" s="16">
        <f t="shared" si="3"/>
        <v>194.35</v>
      </c>
      <c r="G51" s="17">
        <f t="shared" si="5"/>
        <v>14.999999999999996</v>
      </c>
      <c r="H51" s="17">
        <f t="shared" si="6"/>
        <v>51.747987500000008</v>
      </c>
    </row>
    <row r="52" spans="2:8">
      <c r="B52" s="16" t="s">
        <v>48</v>
      </c>
      <c r="C52" s="16">
        <v>75.8</v>
      </c>
      <c r="D52" s="16">
        <v>0.48</v>
      </c>
      <c r="E52" s="17">
        <f t="shared" si="4"/>
        <v>39.2712</v>
      </c>
      <c r="F52" s="16">
        <f t="shared" si="3"/>
        <v>87.169999999999987</v>
      </c>
      <c r="G52" s="17">
        <f t="shared" si="5"/>
        <v>14.999999999999988</v>
      </c>
      <c r="H52" s="17">
        <f t="shared" si="6"/>
        <v>45.161879999999996</v>
      </c>
    </row>
    <row r="53" spans="2:8">
      <c r="B53" s="16" t="s">
        <v>7</v>
      </c>
      <c r="C53" s="16">
        <v>1433.7</v>
      </c>
      <c r="D53" s="16">
        <v>0.47</v>
      </c>
      <c r="E53" s="17">
        <f t="shared" si="4"/>
        <v>38.453049999999998</v>
      </c>
      <c r="F53" s="16">
        <f t="shared" si="3"/>
        <v>1648.7549999999999</v>
      </c>
      <c r="G53" s="17">
        <f t="shared" si="5"/>
        <v>14.999999999999988</v>
      </c>
      <c r="H53" s="17">
        <f t="shared" si="6"/>
        <v>44.221007499999992</v>
      </c>
    </row>
    <row r="54" spans="2:8">
      <c r="B54" s="16" t="s">
        <v>16</v>
      </c>
      <c r="C54" s="16">
        <v>213.45</v>
      </c>
      <c r="D54" s="16">
        <v>0.42</v>
      </c>
      <c r="E54" s="17">
        <f t="shared" si="4"/>
        <v>34.362299999999998</v>
      </c>
      <c r="F54" s="16">
        <f t="shared" si="3"/>
        <v>245.46749999999997</v>
      </c>
      <c r="G54" s="17">
        <f t="shared" si="5"/>
        <v>14.999999999999995</v>
      </c>
      <c r="H54" s="17">
        <f t="shared" si="6"/>
        <v>39.516644999999997</v>
      </c>
    </row>
    <row r="55" spans="2:8">
      <c r="B55" s="16" t="s">
        <v>41</v>
      </c>
      <c r="C55" s="16">
        <v>159.75</v>
      </c>
      <c r="D55" s="16">
        <v>0.42</v>
      </c>
      <c r="E55" s="17">
        <f t="shared" si="4"/>
        <v>34.362299999999998</v>
      </c>
      <c r="F55" s="16">
        <f t="shared" si="3"/>
        <v>183.71249999999998</v>
      </c>
      <c r="G55" s="17">
        <f t="shared" si="5"/>
        <v>14.999999999999986</v>
      </c>
      <c r="H55" s="17">
        <f t="shared" si="6"/>
        <v>39.51664499999999</v>
      </c>
    </row>
    <row r="56" spans="2:8">
      <c r="B56" s="16" t="s">
        <v>38</v>
      </c>
      <c r="C56" s="16">
        <v>128.25</v>
      </c>
      <c r="D56" s="16">
        <v>0.35</v>
      </c>
      <c r="E56" s="17">
        <f t="shared" si="4"/>
        <v>28.635249999999996</v>
      </c>
      <c r="F56" s="16">
        <f t="shared" si="3"/>
        <v>147.48749999999998</v>
      </c>
      <c r="G56" s="17">
        <f t="shared" si="5"/>
        <v>14.999999999999986</v>
      </c>
      <c r="H56" s="17">
        <f t="shared" si="6"/>
        <v>32.930537499999993</v>
      </c>
    </row>
    <row r="57" spans="2:8" ht="21">
      <c r="B57" s="17"/>
      <c r="C57" s="17"/>
      <c r="D57" s="17">
        <f>SUM(D7:D56)</f>
        <v>100.00999999999999</v>
      </c>
      <c r="E57" s="18">
        <f>SUM(E7:E56)</f>
        <v>8182.3181499999992</v>
      </c>
      <c r="F57" s="19"/>
      <c r="G57" s="20"/>
      <c r="H57" s="18">
        <f>SUM(H7:H56)</f>
        <v>9409.6658724999998</v>
      </c>
    </row>
    <row r="58" spans="2:8" ht="42">
      <c r="B58" s="12"/>
      <c r="C58" s="12"/>
      <c r="D58" s="12"/>
      <c r="E58" s="13" t="s">
        <v>4</v>
      </c>
      <c r="F58" s="14"/>
      <c r="G58" s="15"/>
      <c r="H58" s="13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Nifty Calculator</vt:lpstr>
      <vt:lpstr>Pessimistic Nifty</vt:lpstr>
      <vt:lpstr>Optimistic Nifty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NOORESH</cp:lastModifiedBy>
  <dcterms:created xsi:type="dcterms:W3CDTF">2011-11-28T07:51:29Z</dcterms:created>
  <dcterms:modified xsi:type="dcterms:W3CDTF">2015-05-06T05:43:42Z</dcterms:modified>
</cp:coreProperties>
</file>